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180" windowHeight="4320" activeTab="0"/>
  </bookViews>
  <sheets>
    <sheet name="Faculty Classification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<sst xmlns="http://schemas.openxmlformats.org/spreadsheetml/2006/main" count="630" uniqueCount="165">
  <si>
    <t>College</t>
  </si>
  <si>
    <t>Campus</t>
  </si>
  <si>
    <t>No</t>
  </si>
  <si>
    <t>Employee # and name</t>
  </si>
  <si>
    <t>Academic grade</t>
  </si>
  <si>
    <t>Type</t>
  </si>
  <si>
    <t>Quantity</t>
  </si>
  <si>
    <t>Percentage</t>
  </si>
  <si>
    <t>Business</t>
  </si>
  <si>
    <t>MXL</t>
  </si>
  <si>
    <t xml:space="preserve"> 71740  CANTELLANO DE COETO, HELIA,</t>
  </si>
  <si>
    <t>Dr</t>
  </si>
  <si>
    <t>FT</t>
  </si>
  <si>
    <t xml:space="preserve"> 71098  GONZALEZ GUTIERREZ,VICTORIA</t>
  </si>
  <si>
    <t>HT</t>
  </si>
  <si>
    <t xml:space="preserve"> 71482  CASTELLANOS LEON, CARLOS</t>
  </si>
  <si>
    <t>AS</t>
  </si>
  <si>
    <t xml:space="preserve"> 71898  CARRAZCO SOTO,CINTHIA IRENE</t>
  </si>
  <si>
    <t>TOTAL</t>
  </si>
  <si>
    <t xml:space="preserve"> 71899  MONTAÑO RODRIGUEZ,ERNESTO</t>
  </si>
  <si>
    <t>Ma</t>
  </si>
  <si>
    <t xml:space="preserve"> 72071  VILLALBA ROSARIO, FRANCISCO</t>
  </si>
  <si>
    <t>72450  ACOSTA ALVARADO,MONICA</t>
  </si>
  <si>
    <t xml:space="preserve"> 73594  PEREZ CORDOVA,SAIDA</t>
  </si>
  <si>
    <t xml:space="preserve"> 73621  VARGAS LARRAQUIVEL,PAULINA</t>
  </si>
  <si>
    <t xml:space="preserve"> 73371  CASTILLO CARDENAS, JOAQUIN</t>
  </si>
  <si>
    <t xml:space="preserve"> 12241  OVIEDO VILLAVICENCIO,LUIS FERNANDO</t>
  </si>
  <si>
    <t>72303 VELEZ TORRES, FRANCISCO</t>
  </si>
  <si>
    <t xml:space="preserve"> 90010  COVARRUBIAS RAMIREZ,LYDIA </t>
  </si>
  <si>
    <t xml:space="preserve"> 73070  DIPP NUÑEZ,MARIO</t>
  </si>
  <si>
    <t xml:space="preserve"> 74017  EGUIA ALANIS, ADRIANA EUGENIA</t>
  </si>
  <si>
    <t xml:space="preserve"> 72202  SADA DE LA MORA, FEDERICO</t>
  </si>
  <si>
    <t>TIJ</t>
  </si>
  <si>
    <t xml:space="preserve"> 74116  VICTOR MERCADER,</t>
  </si>
  <si>
    <t>081073  SALGADO PATIÑO LISETTE</t>
  </si>
  <si>
    <t>080795  RODRIGUEZ RUBIO,CARLOS</t>
  </si>
  <si>
    <t>080403  JAUREGUI OLLIVIER, LORENA</t>
  </si>
  <si>
    <t>025002  VALDES FLORES,PATRICIA</t>
  </si>
  <si>
    <t>080894  SANCHEZ VELEZ,CELSA GUADALUPE</t>
  </si>
  <si>
    <t>80728 SUMAYA TOSTADO, ROSA</t>
  </si>
  <si>
    <t>082269  DIAZ GOMEZ,EDUARDO RAUL</t>
  </si>
  <si>
    <t>080770  CORELLA TORRES,MARIA EUGENIA</t>
  </si>
  <si>
    <t>081440  GONZALEZ BERMUDEZ,JUAN FCO.</t>
  </si>
  <si>
    <t>081008  FRANCO SANDOVAL,MARCO ANTONIO</t>
  </si>
  <si>
    <t>080207  PEREZ SANTANA,ENRIQUE</t>
  </si>
  <si>
    <t>082303 RODRIGUEZ VELARDE, BRIZNA</t>
  </si>
  <si>
    <t>As</t>
  </si>
  <si>
    <t>73985 BONILLA, GEORGE LOUIS</t>
  </si>
  <si>
    <t>ENS</t>
  </si>
  <si>
    <t xml:space="preserve">90728  RUBIO AGUILAR,MARGARITA </t>
  </si>
  <si>
    <t>90827  RUIZ GONZALEZ,DAMASO</t>
  </si>
  <si>
    <t>73293 MELO WALTHER,FRANCISCO ,ING.</t>
  </si>
  <si>
    <t>90966 MELLINK MENDEZ, SIALIA KARINA,</t>
  </si>
  <si>
    <t xml:space="preserve"> 90315  VENEZIA CORRAL,SCOTT</t>
  </si>
  <si>
    <t>DR</t>
  </si>
  <si>
    <t>90970 WOOLFOLK RUIZ, DIANA ESTHER</t>
  </si>
  <si>
    <t>MA</t>
  </si>
  <si>
    <t>Social Sciences</t>
  </si>
  <si>
    <t>72087  ORTEGA ACEVEDO,JORGE ARTURO,</t>
  </si>
  <si>
    <t>74850 ALVELAIS ALARCON, MARINA</t>
  </si>
  <si>
    <t>72242  CARRILLO MAZA, MARCO ANTONIO</t>
  </si>
  <si>
    <t xml:space="preserve"> 71338  CONTRERAS TREJO, CECILIA</t>
  </si>
  <si>
    <t>15502  HIGASHI VILLALVAZO, TERESITA,</t>
  </si>
  <si>
    <t xml:space="preserve"> 71790  LINARES BORBOA,LUIS ENRIQUE,</t>
  </si>
  <si>
    <t xml:space="preserve"> 74241  MARTINEZ ALMA,ROSA </t>
  </si>
  <si>
    <t xml:space="preserve"> 73297  GUZMAN GONZALEZ, ROSA MARCELA</t>
  </si>
  <si>
    <t>71018 GARATE RIVERA ALBERTO</t>
  </si>
  <si>
    <t xml:space="preserve"> 71343  ECHEVERRIA DEL VALLE, CARMEN,</t>
  </si>
  <si>
    <t>72260  JIMENEZ SOTO,EDGAR,</t>
  </si>
  <si>
    <t>73039  IMPERIAL SOSA,KARINA</t>
  </si>
  <si>
    <t xml:space="preserve"> 72377  SARACHO BECERRA,CARMEN PATRICIA</t>
  </si>
  <si>
    <t>71192  WALTHER CUEVAS, MARIA LUISA,</t>
  </si>
  <si>
    <t xml:space="preserve"> 73098 AVILA DIAZ,EIBAR JEOVANNI</t>
  </si>
  <si>
    <t xml:space="preserve"> 72993  ARIAS GOMEZ,KARLA BEATRIZ,</t>
  </si>
  <si>
    <t xml:space="preserve"> 73499 BENITEZ ARZATE, ARACELI</t>
  </si>
  <si>
    <t xml:space="preserve"> 73764  TAGLIAPIETRA OVIES,CECILIA</t>
  </si>
  <si>
    <t>81670  VILLALPANDO AGUILAR,BERENICE</t>
  </si>
  <si>
    <t>22802  GUZMAN PEREZ,JOSE MIGUEL</t>
  </si>
  <si>
    <t>80507  TORRES VERA JOSE DE JESUS</t>
  </si>
  <si>
    <t>81630  MERCADO PONCE,TERESA CLARISA</t>
  </si>
  <si>
    <t>81339 CASTILLO SOTELO VICTORIA</t>
  </si>
  <si>
    <t>81038 LOPEZ BAÑUELOS, ADRIANA AURORA</t>
  </si>
  <si>
    <t>82019  ROMERO ROMERO,RAUL</t>
  </si>
  <si>
    <t>80482  ALVAREZ NORIEGA,ALBERTO</t>
  </si>
  <si>
    <t>82483  ESTRADA CARAVANTES,ALFREDO</t>
  </si>
  <si>
    <t>80751  ESPINOSA ALVAREZ,RAQUEL</t>
  </si>
  <si>
    <t>80885 BONILLA EZQUIVEL, JOSE LUIS</t>
  </si>
  <si>
    <t>81422  MARTINEZ GONZALEZ,FRANCISCO</t>
  </si>
  <si>
    <t>82162  PEÑA HERRERA, JUAN MANUEL</t>
  </si>
  <si>
    <t>81940  MAURICIO JIMENEZ,ZEFERINO</t>
  </si>
  <si>
    <t>81560  PONCE WILSON,ARTURO</t>
  </si>
  <si>
    <t>81427  CARDENAS FLORES,OCTAVIO SERGIO</t>
  </si>
  <si>
    <t>Engineering</t>
  </si>
  <si>
    <t>73653  SOLORIO MAGAÑA,CARLOS ALBERTO</t>
  </si>
  <si>
    <t>ESTRADA CADENA, GABRIELA</t>
  </si>
  <si>
    <t>12101  RODRIGUEZ RIOS,EZEQUIEL</t>
  </si>
  <si>
    <t xml:space="preserve"> 12117  VALADEZ RIVERA,BERNARDO </t>
  </si>
  <si>
    <t>12320  BALTAZAR MURRIETA, SALVADOR</t>
  </si>
  <si>
    <t xml:space="preserve"> 13308  BECERRA PAREDES,JOSEFINA</t>
  </si>
  <si>
    <t xml:space="preserve"> 42313  RODRIGUEZ CARRAZCO,ALFREDO</t>
  </si>
  <si>
    <t xml:space="preserve"> 70574  LICEA VERDUZCO, DANIA</t>
  </si>
  <si>
    <t xml:space="preserve"> 70866  BARRAZA MONTOYA, CESAR</t>
  </si>
  <si>
    <t xml:space="preserve"> 71033  CHEANG LEON, GUILLERMO</t>
  </si>
  <si>
    <t>71104  CAPIZ GOMEZ, CRISTOBAL</t>
  </si>
  <si>
    <t>PULIDO BANDA, IVAN ALBERTO</t>
  </si>
  <si>
    <t xml:space="preserve"> 70731  ABAD PADILLA, ALMA HERLINDA</t>
  </si>
  <si>
    <t>70712  SALINAS YAÑEZ, MIGUEL ALBERTO</t>
  </si>
  <si>
    <t xml:space="preserve"> 12105  VARGAS GARCIA,HECTOR MANUEL</t>
  </si>
  <si>
    <t xml:space="preserve"> 12106  ARROYO PELAYO, JOSE LUIS</t>
  </si>
  <si>
    <t>12122  CHAVEZ LOPEZ, MAURO ANTONIO</t>
  </si>
  <si>
    <t xml:space="preserve"> 71016  CHAVEZ LOPEZ, FRANCISCO JAVIER</t>
  </si>
  <si>
    <t xml:space="preserve"> 72263  SOSA LOPEZ, JORGE</t>
  </si>
  <si>
    <t>74160  PONCE CAMACHO,MIGUEL ANGEL</t>
  </si>
  <si>
    <t xml:space="preserve"> 72358  RESENDEZ MORALES,AMELIA</t>
  </si>
  <si>
    <t>72592  BARAJAS GARCIA,HECTOR FELIPE</t>
  </si>
  <si>
    <t>70333  PEÑA LUNA, MARCO ANTONIO</t>
  </si>
  <si>
    <t>73713  RODRIGUEZ LAGUNES, ALFONSO</t>
  </si>
  <si>
    <t>70191 SANDOVAL MARTINEZ, HECTOR</t>
  </si>
  <si>
    <t>71638  ROMERO SANCHEZ, JOSE LUIS</t>
  </si>
  <si>
    <t>74343 GUEVARA HUIZAR, SUSANA</t>
  </si>
  <si>
    <t>80156  SANCHEZ ADAME,MOISES</t>
  </si>
  <si>
    <t>80022  ESQUIVEL MARTINEZ,ADOLFO</t>
  </si>
  <si>
    <t>22238  FITCH MANJARREZ,ENRIQUE MARTIN</t>
  </si>
  <si>
    <t>22242  URIBE REYNA,LEOPOLDO DE JESUS</t>
  </si>
  <si>
    <t xml:space="preserve">82815  BAUTISTA SAUCEDO,FABIAN </t>
  </si>
  <si>
    <t>22306  SANCHEZ GONZALEZ JESUS</t>
  </si>
  <si>
    <t>82579  MORALES MARQUEZ,KARLA ANAHI</t>
  </si>
  <si>
    <t xml:space="preserve">80429  CHIU TAMAYO,SALVADOR </t>
  </si>
  <si>
    <t>50507  MOCTEZUMA CANCHOLA,DANIEL LEON</t>
  </si>
  <si>
    <t>81800  SALAS CORRALES,ROBERTO</t>
  </si>
  <si>
    <t>90018  AZUZ ADEATH,ISAAC ANDRES</t>
  </si>
  <si>
    <t xml:space="preserve"> 90552  FUENTES HERNANDEZ,CARLOS</t>
  </si>
  <si>
    <t xml:space="preserve"> 32107  LOMELI SANCHEZ, MARIA DEL SOCORRO</t>
  </si>
  <si>
    <t>90900  BELTRAN ROCHA,LUCIA</t>
  </si>
  <si>
    <t xml:space="preserve"> 90438  GONZALEZ CAMPOS,CARLOS ANTONIO</t>
  </si>
  <si>
    <t>CETYS University System</t>
  </si>
  <si>
    <t>Classification of current Full Time Equivalent Faculty Organized by College and Campus</t>
  </si>
  <si>
    <t>Notes:</t>
  </si>
  <si>
    <t>(1) The following list represents the body of Full Time Faculty at CETYS University System.</t>
  </si>
  <si>
    <t>Description</t>
  </si>
  <si>
    <t>Half Time (HT)</t>
  </si>
  <si>
    <t>Adjunct (AD)</t>
  </si>
  <si>
    <t>Visiting (VIS)</t>
  </si>
  <si>
    <t>Associate (AS)</t>
  </si>
  <si>
    <t>Part Time (PT)</t>
  </si>
  <si>
    <t>(2) There is no Ranking System for Faculty at CETYS, neither a use of such concepts as Tenure or Tenure Track. Faculty at CETYS is classified as:</t>
  </si>
  <si>
    <t>Full Time (FT)</t>
  </si>
  <si>
    <t>A Visiting Professor is a full time faculty that stays at CETYS University for at least one semester as a result of a Collaboration Agreement with other Universities.</t>
  </si>
  <si>
    <t>81654 MAGDALENO RAMIREZ, RUBEN</t>
  </si>
  <si>
    <t>An Adjunct Professor is a part time faculty that is hired by CETYS University for a finite time (Usually one semester) to teach and work in specific academic projects (Accreditation, Program Review, Course Review, Assessment activities, Etc.)</t>
  </si>
  <si>
    <t>An Adjunct Professor is a part time faculty that is hired by CETYS University for a finite time (Usually one semester) to teach one class and do assessment.</t>
  </si>
  <si>
    <t>(3) This headcount takes in consideration FT, HT, AS and VIS Professors.</t>
  </si>
  <si>
    <t>Meaning</t>
  </si>
  <si>
    <t>Doctor Degree</t>
  </si>
  <si>
    <t>Masters Degree</t>
  </si>
  <si>
    <t>(4) Meaning of Abreviatures for Academic Degrees</t>
  </si>
  <si>
    <t>Abbreviator</t>
  </si>
  <si>
    <t xml:space="preserve">A Full Time Professor works exclusively for CETYS University 40 hours per week (Teaching, Service and Research). </t>
  </si>
  <si>
    <t xml:space="preserve">A Half Time Professor works exclusively for CETYS University 20 hours per week (Teaching, Service and Research). </t>
  </si>
  <si>
    <t>An Associate Professor is full time CETYS employee that teaches at least one course every semester, but his/hers main duties and responsibilities are beyond teaching. An associate professor could be a full time faculty that mainly works as an administrator, but also teaches at least one class every semester.</t>
  </si>
  <si>
    <t>(5) In Mexico there is no standard ranking for faculty. The professiorate is usually classified as Full Time or Part Time.</t>
  </si>
  <si>
    <t>Lic</t>
  </si>
  <si>
    <t>Licenciatura Degree</t>
  </si>
  <si>
    <t xml:space="preserve">82665 AHUMADA CASTRO,YADIRA </t>
  </si>
  <si>
    <t>Academic degree</t>
  </si>
</sst>
</file>

<file path=xl/styles.xml><?xml version="1.0" encoding="utf-8"?>
<styleSheet xmlns="http://schemas.openxmlformats.org/spreadsheetml/2006/main">
  <numFmts count="9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  <numFmt numFmtId="164" formatCode="0.0"/>
  </numFmts>
  <fonts count="44">
    <font>
      <sz val="12"/>
      <color theme="1"/>
      <name val="Arial Narrow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2" fillId="33" borderId="10" xfId="55" applyFont="1" applyFill="1" applyBorder="1">
      <alignment/>
      <protection/>
    </xf>
    <xf numFmtId="0" fontId="37" fillId="0" borderId="0" xfId="55">
      <alignment/>
      <protection/>
    </xf>
    <xf numFmtId="0" fontId="42" fillId="34" borderId="10" xfId="55" applyFont="1" applyFill="1" applyBorder="1">
      <alignment/>
      <protection/>
    </xf>
    <xf numFmtId="0" fontId="42" fillId="0" borderId="10" xfId="55" applyFont="1" applyBorder="1" applyAlignment="1">
      <alignment horizontal="center"/>
      <protection/>
    </xf>
    <xf numFmtId="0" fontId="43" fillId="0" borderId="10" xfId="55" applyFont="1" applyBorder="1">
      <alignment/>
      <protection/>
    </xf>
    <xf numFmtId="0" fontId="43" fillId="0" borderId="10" xfId="55" applyFont="1" applyFill="1" applyBorder="1">
      <alignment/>
      <protection/>
    </xf>
    <xf numFmtId="0" fontId="42" fillId="35" borderId="10" xfId="55" applyFont="1" applyFill="1" applyBorder="1">
      <alignment/>
      <protection/>
    </xf>
    <xf numFmtId="0" fontId="42" fillId="16" borderId="10" xfId="55" applyFont="1" applyFill="1" applyBorder="1">
      <alignment/>
      <protection/>
    </xf>
    <xf numFmtId="0" fontId="42" fillId="0" borderId="0" xfId="55" applyFont="1">
      <alignment/>
      <protection/>
    </xf>
    <xf numFmtId="0" fontId="43" fillId="0" borderId="0" xfId="55" applyFont="1">
      <alignment/>
      <protection/>
    </xf>
    <xf numFmtId="0" fontId="42" fillId="0" borderId="10" xfId="55" applyFont="1" applyBorder="1">
      <alignment/>
      <protection/>
    </xf>
    <xf numFmtId="0" fontId="42" fillId="0" borderId="10" xfId="55" applyFont="1" applyBorder="1" applyAlignment="1">
      <alignment vertical="center"/>
      <protection/>
    </xf>
    <xf numFmtId="0" fontId="42" fillId="33" borderId="10" xfId="55" applyFont="1" applyFill="1" applyBorder="1" applyAlignment="1">
      <alignment horizontal="center"/>
      <protection/>
    </xf>
    <xf numFmtId="0" fontId="43" fillId="0" borderId="10" xfId="55" applyFont="1" applyBorder="1" applyAlignment="1">
      <alignment horizontal="center" vertical="center"/>
      <protection/>
    </xf>
    <xf numFmtId="164" fontId="43" fillId="0" borderId="10" xfId="55" applyNumberFormat="1" applyFont="1" applyBorder="1" applyAlignment="1">
      <alignment horizontal="center" vertical="center"/>
      <protection/>
    </xf>
    <xf numFmtId="0" fontId="42" fillId="33" borderId="10" xfId="55" applyFont="1" applyFill="1" applyBorder="1" applyAlignment="1">
      <alignment horizontal="center" vertical="center"/>
      <protection/>
    </xf>
    <xf numFmtId="0" fontId="42" fillId="33" borderId="11" xfId="55" applyFont="1" applyFill="1" applyBorder="1" applyAlignment="1">
      <alignment wrapText="1"/>
      <protection/>
    </xf>
    <xf numFmtId="0" fontId="42" fillId="33" borderId="12" xfId="55" applyFont="1" applyFill="1" applyBorder="1" applyAlignment="1">
      <alignment wrapText="1"/>
      <protection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43" fillId="0" borderId="11" xfId="55" applyFont="1" applyBorder="1" applyAlignment="1">
      <alignment vertical="center" wrapText="1"/>
      <protection/>
    </xf>
    <xf numFmtId="0" fontId="43" fillId="0" borderId="12" xfId="55" applyFont="1" applyBorder="1" applyAlignment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3" fillId="0" borderId="0" xfId="55" applyFont="1" applyAlignment="1">
      <alignment vertical="center" wrapText="1"/>
      <protection/>
    </xf>
    <xf numFmtId="0" fontId="43" fillId="0" borderId="10" xfId="55" applyFont="1" applyBorder="1" applyAlignment="1">
      <alignment wrapText="1"/>
      <protection/>
    </xf>
    <xf numFmtId="0" fontId="43" fillId="0" borderId="10" xfId="55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3" fillId="0" borderId="0" xfId="55" applyFont="1" applyAlignment="1">
      <alignment wrapText="1"/>
      <protection/>
    </xf>
    <xf numFmtId="0" fontId="42" fillId="33" borderId="10" xfId="55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75"/>
          <c:y val="0.54575"/>
          <c:w val="0.69075"/>
          <c:h val="0.34275"/>
        </c:manualLayout>
      </c:layout>
      <c:pie3DChart>
        <c:varyColors val="1"/>
        <c:ser>
          <c:idx val="0"/>
          <c:order val="0"/>
          <c:tx>
            <c:strRef>
              <c:f>'Faculty Classification'!$I$17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'Faculty Classification'!$H$18:$H$20</c:f>
              <c:strCache/>
            </c:strRef>
          </c:cat>
          <c:val>
            <c:numRef>
              <c:f>'Faculty Classification'!$I$18:$I$20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25"/>
          <c:y val="0.50375"/>
          <c:w val="0.10375"/>
          <c:h val="0.43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5"/>
          <c:y val="0.48825"/>
          <c:w val="0.7995"/>
          <c:h val="0.44775"/>
        </c:manualLayout>
      </c:layout>
      <c:pie3DChart>
        <c:varyColors val="1"/>
        <c:ser>
          <c:idx val="0"/>
          <c:order val="0"/>
          <c:tx>
            <c:strRef>
              <c:f>'Faculty Classification'!$K$17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'Faculty Classification'!$J$18:$J$20</c:f>
              <c:strCache/>
            </c:strRef>
          </c:cat>
          <c:val>
            <c:numRef>
              <c:f>'Faculty Classification'!$K$18:$K$20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5"/>
          <c:y val="0.49275"/>
          <c:w val="0.10525"/>
          <c:h val="0.43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54575"/>
          <c:w val="0.70575"/>
          <c:h val="0.34275"/>
        </c:manualLayout>
      </c:layout>
      <c:pie3DChart>
        <c:varyColors val="1"/>
        <c:ser>
          <c:idx val="0"/>
          <c:order val="0"/>
          <c:tx>
            <c:strRef>
              <c:f>'Faculty Classification'!$N$17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'Faculty Classification'!$M$18:$M$20</c:f>
              <c:strCache/>
            </c:strRef>
          </c:cat>
          <c:val>
            <c:numRef>
              <c:f>'Faculty Classification'!$N$18:$N$20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75"/>
          <c:y val="0.50375"/>
          <c:w val="0.09825"/>
          <c:h val="0.43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5385"/>
          <c:w val="0.7075"/>
          <c:h val="0.35075"/>
        </c:manualLayout>
      </c:layout>
      <c:pie3DChart>
        <c:varyColors val="1"/>
        <c:ser>
          <c:idx val="0"/>
          <c:order val="0"/>
          <c:tx>
            <c:strRef>
              <c:f>'Faculty Classification'!$P$17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'Faculty Classification'!$O$18:$O$20</c:f>
              <c:strCache/>
            </c:strRef>
          </c:cat>
          <c:val>
            <c:numRef>
              <c:f>'Faculty Classification'!$P$18:$P$20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"/>
          <c:y val="0.50375"/>
          <c:w val="0.097"/>
          <c:h val="0.43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22</xdr:row>
      <xdr:rowOff>85725</xdr:rowOff>
    </xdr:from>
    <xdr:to>
      <xdr:col>11</xdr:col>
      <xdr:colOff>266700</xdr:colOff>
      <xdr:row>32</xdr:row>
      <xdr:rowOff>123825</xdr:rowOff>
    </xdr:to>
    <xdr:graphicFrame>
      <xdr:nvGraphicFramePr>
        <xdr:cNvPr id="1" name="Chart 3"/>
        <xdr:cNvGraphicFramePr/>
      </xdr:nvGraphicFramePr>
      <xdr:xfrm>
        <a:off x="7334250" y="6191250"/>
        <a:ext cx="32766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34</xdr:row>
      <xdr:rowOff>133350</xdr:rowOff>
    </xdr:from>
    <xdr:to>
      <xdr:col>11</xdr:col>
      <xdr:colOff>247650</xdr:colOff>
      <xdr:row>44</xdr:row>
      <xdr:rowOff>171450</xdr:rowOff>
    </xdr:to>
    <xdr:graphicFrame>
      <xdr:nvGraphicFramePr>
        <xdr:cNvPr id="2" name="Chart 6"/>
        <xdr:cNvGraphicFramePr/>
      </xdr:nvGraphicFramePr>
      <xdr:xfrm>
        <a:off x="7334250" y="8296275"/>
        <a:ext cx="32575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</xdr:colOff>
      <xdr:row>22</xdr:row>
      <xdr:rowOff>85725</xdr:rowOff>
    </xdr:from>
    <xdr:to>
      <xdr:col>16</xdr:col>
      <xdr:colOff>142875</xdr:colOff>
      <xdr:row>32</xdr:row>
      <xdr:rowOff>95250</xdr:rowOff>
    </xdr:to>
    <xdr:graphicFrame>
      <xdr:nvGraphicFramePr>
        <xdr:cNvPr id="3" name="Chart 7"/>
        <xdr:cNvGraphicFramePr/>
      </xdr:nvGraphicFramePr>
      <xdr:xfrm>
        <a:off x="11020425" y="6191250"/>
        <a:ext cx="3695700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34</xdr:row>
      <xdr:rowOff>114300</xdr:rowOff>
    </xdr:from>
    <xdr:to>
      <xdr:col>16</xdr:col>
      <xdr:colOff>171450</xdr:colOff>
      <xdr:row>44</xdr:row>
      <xdr:rowOff>171450</xdr:rowOff>
    </xdr:to>
    <xdr:graphicFrame>
      <xdr:nvGraphicFramePr>
        <xdr:cNvPr id="4" name="Chart 9"/>
        <xdr:cNvGraphicFramePr/>
      </xdr:nvGraphicFramePr>
      <xdr:xfrm>
        <a:off x="11010900" y="8277225"/>
        <a:ext cx="373380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workbookViewId="0" topLeftCell="A140">
      <selection activeCell="A152" sqref="A152"/>
    </sheetView>
  </sheetViews>
  <sheetFormatPr defaultColWidth="8.8515625" defaultRowHeight="15.75"/>
  <cols>
    <col min="1" max="1" width="15.421875" style="2" customWidth="1"/>
    <col min="2" max="3" width="8.8515625" style="2" customWidth="1"/>
    <col min="4" max="4" width="43.00390625" style="2" customWidth="1"/>
    <col min="5" max="5" width="18.140625" style="2" customWidth="1"/>
    <col min="6" max="8" width="8.8515625" style="2" customWidth="1"/>
    <col min="9" max="9" width="12.00390625" style="2" customWidth="1"/>
    <col min="10" max="10" width="10.421875" style="2" customWidth="1"/>
    <col min="11" max="11" width="11.8515625" style="2" customWidth="1"/>
    <col min="12" max="12" width="9.7109375" style="2" customWidth="1"/>
    <col min="13" max="13" width="17.00390625" style="2" customWidth="1"/>
    <col min="14" max="14" width="8.8515625" style="2" customWidth="1"/>
    <col min="15" max="15" width="17.421875" style="2" customWidth="1"/>
    <col min="16" max="16" width="10.421875" style="2" customWidth="1"/>
    <col min="17" max="16384" width="8.8515625" style="2" customWidth="1"/>
  </cols>
  <sheetData>
    <row r="1" spans="1:8" ht="13.5">
      <c r="A1" s="9" t="s">
        <v>135</v>
      </c>
      <c r="B1" s="10"/>
      <c r="C1" s="10"/>
      <c r="D1" s="10"/>
      <c r="E1" s="10"/>
      <c r="F1" s="10"/>
      <c r="G1" s="10"/>
      <c r="H1" s="10"/>
    </row>
    <row r="2" spans="1:8" ht="13.5">
      <c r="A2" s="9" t="s">
        <v>136</v>
      </c>
      <c r="B2" s="10"/>
      <c r="C2" s="10"/>
      <c r="D2" s="10"/>
      <c r="E2" s="10"/>
      <c r="F2" s="10"/>
      <c r="G2" s="10"/>
      <c r="H2" s="10"/>
    </row>
    <row r="3" spans="1:8" ht="13.5">
      <c r="A3" s="9"/>
      <c r="B3" s="10"/>
      <c r="C3" s="10"/>
      <c r="D3" s="10"/>
      <c r="E3" s="10"/>
      <c r="F3" s="10"/>
      <c r="G3" s="10"/>
      <c r="H3" s="10"/>
    </row>
    <row r="4" spans="1:8" ht="13.5">
      <c r="A4" s="9" t="s">
        <v>137</v>
      </c>
      <c r="B4" s="10"/>
      <c r="C4" s="10"/>
      <c r="D4" s="10"/>
      <c r="E4" s="10"/>
      <c r="F4" s="10"/>
      <c r="G4" s="10"/>
      <c r="H4" s="10"/>
    </row>
    <row r="5" spans="1:15" ht="13.5">
      <c r="A5" s="10" t="s">
        <v>138</v>
      </c>
      <c r="B5" s="10"/>
      <c r="C5" s="10"/>
      <c r="D5" s="10"/>
      <c r="E5" s="10"/>
      <c r="F5" s="10"/>
      <c r="G5" s="10"/>
      <c r="H5" s="10"/>
      <c r="I5" s="30" t="s">
        <v>151</v>
      </c>
      <c r="J5" s="30"/>
      <c r="K5" s="30"/>
      <c r="L5" s="30"/>
      <c r="M5" s="30"/>
      <c r="N5" s="30"/>
      <c r="O5" s="30"/>
    </row>
    <row r="6" spans="1:15" ht="13.5">
      <c r="A6" s="10" t="s">
        <v>145</v>
      </c>
      <c r="B6" s="10"/>
      <c r="C6" s="10"/>
      <c r="D6" s="10"/>
      <c r="E6" s="10"/>
      <c r="F6" s="10"/>
      <c r="G6" s="10"/>
      <c r="H6" s="10"/>
      <c r="I6" s="30" t="s">
        <v>155</v>
      </c>
      <c r="J6" s="30"/>
      <c r="K6" s="30"/>
      <c r="L6" s="30"/>
      <c r="M6" s="30"/>
      <c r="N6" s="30"/>
      <c r="O6" s="30"/>
    </row>
    <row r="7" spans="1:15" ht="13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">
      <c r="A8" s="1" t="s">
        <v>5</v>
      </c>
      <c r="B8" s="17" t="s">
        <v>139</v>
      </c>
      <c r="C8" s="18"/>
      <c r="D8" s="18"/>
      <c r="E8" s="19"/>
      <c r="F8" s="20"/>
      <c r="G8" s="10"/>
      <c r="H8" s="10"/>
      <c r="I8" s="1" t="s">
        <v>156</v>
      </c>
      <c r="J8" s="31" t="s">
        <v>152</v>
      </c>
      <c r="K8" s="31"/>
      <c r="L8" s="10"/>
      <c r="M8" s="10"/>
      <c r="N8" s="10"/>
      <c r="O8" s="10"/>
    </row>
    <row r="9" spans="1:15" ht="33" customHeight="1">
      <c r="A9" s="12" t="s">
        <v>146</v>
      </c>
      <c r="B9" s="27" t="s">
        <v>157</v>
      </c>
      <c r="C9" s="27"/>
      <c r="D9" s="27"/>
      <c r="E9" s="28"/>
      <c r="F9" s="28"/>
      <c r="G9" s="10"/>
      <c r="H9" s="10"/>
      <c r="I9" s="11" t="s">
        <v>11</v>
      </c>
      <c r="J9" s="26" t="s">
        <v>153</v>
      </c>
      <c r="K9" s="26"/>
      <c r="L9" s="10"/>
      <c r="M9" s="10"/>
      <c r="N9" s="10"/>
      <c r="O9" s="10"/>
    </row>
    <row r="10" spans="1:15" ht="33.75" customHeight="1">
      <c r="A10" s="12" t="s">
        <v>140</v>
      </c>
      <c r="B10" s="27" t="s">
        <v>158</v>
      </c>
      <c r="C10" s="27"/>
      <c r="D10" s="27"/>
      <c r="E10" s="29"/>
      <c r="F10" s="29"/>
      <c r="G10" s="10"/>
      <c r="H10" s="10"/>
      <c r="I10" s="11" t="s">
        <v>20</v>
      </c>
      <c r="J10" s="26" t="s">
        <v>154</v>
      </c>
      <c r="K10" s="26"/>
      <c r="L10" s="10"/>
      <c r="M10" s="10"/>
      <c r="N10" s="10"/>
      <c r="O10" s="10"/>
    </row>
    <row r="11" spans="1:15" ht="63" customHeight="1">
      <c r="A11" s="12" t="s">
        <v>143</v>
      </c>
      <c r="B11" s="27" t="s">
        <v>159</v>
      </c>
      <c r="C11" s="27"/>
      <c r="D11" s="27"/>
      <c r="E11" s="29"/>
      <c r="F11" s="29"/>
      <c r="G11" s="10"/>
      <c r="H11" s="10"/>
      <c r="I11" s="11" t="s">
        <v>161</v>
      </c>
      <c r="J11" s="26" t="s">
        <v>162</v>
      </c>
      <c r="K11" s="26"/>
      <c r="L11" s="10"/>
      <c r="M11" s="10"/>
      <c r="N11" s="10"/>
      <c r="O11" s="10"/>
    </row>
    <row r="12" spans="1:14" ht="37.5" customHeight="1">
      <c r="A12" s="12" t="s">
        <v>142</v>
      </c>
      <c r="B12" s="27" t="s">
        <v>147</v>
      </c>
      <c r="C12" s="27"/>
      <c r="D12" s="27"/>
      <c r="E12" s="29"/>
      <c r="F12" s="29"/>
      <c r="G12" s="10"/>
      <c r="H12" s="10"/>
      <c r="I12" s="25" t="s">
        <v>160</v>
      </c>
      <c r="J12" s="25"/>
      <c r="K12" s="25"/>
      <c r="L12" s="25"/>
      <c r="M12" s="25"/>
      <c r="N12" s="25"/>
    </row>
    <row r="13" spans="1:8" ht="53.25" customHeight="1">
      <c r="A13" s="12" t="s">
        <v>141</v>
      </c>
      <c r="B13" s="21" t="s">
        <v>149</v>
      </c>
      <c r="C13" s="22"/>
      <c r="D13" s="22"/>
      <c r="E13" s="23"/>
      <c r="F13" s="24"/>
      <c r="G13" s="10"/>
      <c r="H13" s="10"/>
    </row>
    <row r="14" spans="1:8" ht="42.75" customHeight="1">
      <c r="A14" s="12" t="s">
        <v>144</v>
      </c>
      <c r="B14" s="21" t="s">
        <v>150</v>
      </c>
      <c r="C14" s="22"/>
      <c r="D14" s="22"/>
      <c r="E14" s="23"/>
      <c r="F14" s="24"/>
      <c r="G14" s="10"/>
      <c r="H14" s="10"/>
    </row>
    <row r="15" spans="1:8" ht="13.5">
      <c r="A15" s="10"/>
      <c r="B15" s="10"/>
      <c r="C15" s="10"/>
      <c r="D15" s="10"/>
      <c r="E15" s="10"/>
      <c r="F15" s="10"/>
      <c r="G15" s="10"/>
      <c r="H15" s="10"/>
    </row>
    <row r="16" spans="1:8" ht="13.5">
      <c r="A16" s="10"/>
      <c r="B16" s="10"/>
      <c r="C16" s="10"/>
      <c r="D16" s="10"/>
      <c r="E16" s="10"/>
      <c r="F16" s="10"/>
      <c r="G16" s="10"/>
      <c r="H16" s="10"/>
    </row>
    <row r="17" spans="1:16" ht="13.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H17" s="13" t="s">
        <v>5</v>
      </c>
      <c r="I17" s="13" t="s">
        <v>6</v>
      </c>
      <c r="J17" s="13" t="s">
        <v>5</v>
      </c>
      <c r="K17" s="13" t="s">
        <v>7</v>
      </c>
      <c r="L17" s="10"/>
      <c r="M17" s="13" t="s">
        <v>164</v>
      </c>
      <c r="N17" s="13" t="s">
        <v>6</v>
      </c>
      <c r="O17" s="13" t="s">
        <v>164</v>
      </c>
      <c r="P17" s="13" t="s">
        <v>7</v>
      </c>
    </row>
    <row r="18" spans="1:16" ht="13.5">
      <c r="A18" s="3" t="s">
        <v>8</v>
      </c>
      <c r="B18" s="3" t="s">
        <v>9</v>
      </c>
      <c r="C18" s="4">
        <v>1</v>
      </c>
      <c r="D18" s="5" t="s">
        <v>10</v>
      </c>
      <c r="E18" s="5" t="s">
        <v>11</v>
      </c>
      <c r="F18" s="5" t="s">
        <v>12</v>
      </c>
      <c r="H18" s="4" t="s">
        <v>12</v>
      </c>
      <c r="I18" s="14">
        <f>COUNTIF(F18:F131,"FT")</f>
        <v>57</v>
      </c>
      <c r="J18" s="4" t="s">
        <v>12</v>
      </c>
      <c r="K18" s="15">
        <f>(I18/$I$21)*100</f>
        <v>50</v>
      </c>
      <c r="L18" s="10"/>
      <c r="M18" s="4" t="s">
        <v>11</v>
      </c>
      <c r="N18" s="14">
        <f>COUNTIF(E18:E131,"Dr")</f>
        <v>26</v>
      </c>
      <c r="O18" s="4" t="s">
        <v>11</v>
      </c>
      <c r="P18" s="15">
        <f>(N18/$I$21)*100</f>
        <v>22.807017543859647</v>
      </c>
    </row>
    <row r="19" spans="1:16" ht="13.5">
      <c r="A19" s="3" t="s">
        <v>8</v>
      </c>
      <c r="B19" s="3" t="s">
        <v>9</v>
      </c>
      <c r="C19" s="4">
        <f>C18+1</f>
        <v>2</v>
      </c>
      <c r="D19" s="5" t="s">
        <v>13</v>
      </c>
      <c r="E19" s="5" t="s">
        <v>11</v>
      </c>
      <c r="F19" s="5" t="s">
        <v>12</v>
      </c>
      <c r="H19" s="4" t="s">
        <v>14</v>
      </c>
      <c r="I19" s="14">
        <f>COUNTIF(F18:F131,"HT")</f>
        <v>12</v>
      </c>
      <c r="J19" s="4" t="s">
        <v>14</v>
      </c>
      <c r="K19" s="15">
        <f>(I19/$I$21)*100</f>
        <v>10.526315789473683</v>
      </c>
      <c r="L19" s="10"/>
      <c r="M19" s="4" t="s">
        <v>20</v>
      </c>
      <c r="N19" s="14">
        <f>COUNTIF(E18:E131,"Ma")</f>
        <v>81</v>
      </c>
      <c r="O19" s="4" t="s">
        <v>20</v>
      </c>
      <c r="P19" s="15">
        <f>(N19/$I$21)*100</f>
        <v>71.05263157894737</v>
      </c>
    </row>
    <row r="20" spans="1:16" ht="13.5">
      <c r="A20" s="3" t="s">
        <v>8</v>
      </c>
      <c r="B20" s="3" t="s">
        <v>9</v>
      </c>
      <c r="C20" s="4">
        <f aca="true" t="shared" si="0" ref="C20:C87">C19+1</f>
        <v>3</v>
      </c>
      <c r="D20" s="5" t="s">
        <v>15</v>
      </c>
      <c r="E20" s="5" t="s">
        <v>11</v>
      </c>
      <c r="F20" s="5" t="s">
        <v>12</v>
      </c>
      <c r="H20" s="4" t="s">
        <v>16</v>
      </c>
      <c r="I20" s="14">
        <f>COUNTIF(F18:F131,"AS")</f>
        <v>45</v>
      </c>
      <c r="J20" s="4" t="s">
        <v>16</v>
      </c>
      <c r="K20" s="15">
        <f>(I20/$I$21)*100</f>
        <v>39.473684210526315</v>
      </c>
      <c r="L20" s="10"/>
      <c r="M20" s="4" t="s">
        <v>161</v>
      </c>
      <c r="N20" s="14">
        <f>COUNTIF(E18:E131,"Lic")</f>
        <v>7</v>
      </c>
      <c r="O20" s="4" t="s">
        <v>161</v>
      </c>
      <c r="P20" s="15">
        <f>(N20/$I$21)*100</f>
        <v>6.140350877192982</v>
      </c>
    </row>
    <row r="21" spans="1:16" ht="13.5">
      <c r="A21" s="3" t="s">
        <v>8</v>
      </c>
      <c r="B21" s="3" t="s">
        <v>9</v>
      </c>
      <c r="C21" s="4">
        <f t="shared" si="0"/>
        <v>4</v>
      </c>
      <c r="D21" s="5" t="s">
        <v>17</v>
      </c>
      <c r="E21" s="5" t="s">
        <v>11</v>
      </c>
      <c r="F21" s="5" t="s">
        <v>12</v>
      </c>
      <c r="H21" s="13" t="s">
        <v>18</v>
      </c>
      <c r="I21" s="16">
        <f>SUM(I18:I20)</f>
        <v>114</v>
      </c>
      <c r="J21" s="13" t="s">
        <v>18</v>
      </c>
      <c r="K21" s="16">
        <f>SUM(K18:K20)</f>
        <v>100</v>
      </c>
      <c r="L21" s="10"/>
      <c r="M21" s="13" t="s">
        <v>18</v>
      </c>
      <c r="N21" s="16">
        <f>SUM(N18:N20)</f>
        <v>114</v>
      </c>
      <c r="O21" s="13" t="s">
        <v>18</v>
      </c>
      <c r="P21" s="16">
        <f>SUM(P18:P20)</f>
        <v>100</v>
      </c>
    </row>
    <row r="22" spans="1:6" ht="13.5">
      <c r="A22" s="3" t="s">
        <v>8</v>
      </c>
      <c r="B22" s="3" t="s">
        <v>9</v>
      </c>
      <c r="C22" s="4">
        <f t="shared" si="0"/>
        <v>5</v>
      </c>
      <c r="D22" s="5" t="s">
        <v>19</v>
      </c>
      <c r="E22" s="5" t="s">
        <v>20</v>
      </c>
      <c r="F22" s="5" t="s">
        <v>12</v>
      </c>
    </row>
    <row r="23" spans="1:6" ht="13.5">
      <c r="A23" s="3" t="s">
        <v>8</v>
      </c>
      <c r="B23" s="3" t="s">
        <v>9</v>
      </c>
      <c r="C23" s="4">
        <f t="shared" si="0"/>
        <v>6</v>
      </c>
      <c r="D23" s="5" t="s">
        <v>21</v>
      </c>
      <c r="E23" s="5" t="s">
        <v>20</v>
      </c>
      <c r="F23" s="5" t="s">
        <v>12</v>
      </c>
    </row>
    <row r="24" spans="1:6" ht="13.5">
      <c r="A24" s="3" t="s">
        <v>8</v>
      </c>
      <c r="B24" s="3" t="s">
        <v>9</v>
      </c>
      <c r="C24" s="4">
        <f t="shared" si="0"/>
        <v>7</v>
      </c>
      <c r="D24" s="5" t="s">
        <v>22</v>
      </c>
      <c r="E24" s="5" t="s">
        <v>20</v>
      </c>
      <c r="F24" s="5" t="s">
        <v>12</v>
      </c>
    </row>
    <row r="25" spans="1:6" ht="13.5">
      <c r="A25" s="3" t="s">
        <v>8</v>
      </c>
      <c r="B25" s="3" t="s">
        <v>9</v>
      </c>
      <c r="C25" s="4">
        <f t="shared" si="0"/>
        <v>8</v>
      </c>
      <c r="D25" s="5" t="s">
        <v>23</v>
      </c>
      <c r="E25" s="5" t="s">
        <v>20</v>
      </c>
      <c r="F25" s="5" t="s">
        <v>12</v>
      </c>
    </row>
    <row r="26" spans="1:6" ht="13.5">
      <c r="A26" s="3" t="s">
        <v>8</v>
      </c>
      <c r="B26" s="3" t="s">
        <v>9</v>
      </c>
      <c r="C26" s="4">
        <f t="shared" si="0"/>
        <v>9</v>
      </c>
      <c r="D26" s="5" t="s">
        <v>24</v>
      </c>
      <c r="E26" s="5" t="s">
        <v>20</v>
      </c>
      <c r="F26" s="5" t="s">
        <v>12</v>
      </c>
    </row>
    <row r="27" spans="1:6" ht="13.5">
      <c r="A27" s="3" t="s">
        <v>8</v>
      </c>
      <c r="B27" s="3" t="s">
        <v>9</v>
      </c>
      <c r="C27" s="4">
        <f t="shared" si="0"/>
        <v>10</v>
      </c>
      <c r="D27" s="5" t="s">
        <v>25</v>
      </c>
      <c r="E27" s="5" t="s">
        <v>20</v>
      </c>
      <c r="F27" s="5" t="s">
        <v>12</v>
      </c>
    </row>
    <row r="28" spans="1:6" ht="13.5">
      <c r="A28" s="3" t="s">
        <v>8</v>
      </c>
      <c r="B28" s="3" t="s">
        <v>9</v>
      </c>
      <c r="C28" s="4">
        <f t="shared" si="0"/>
        <v>11</v>
      </c>
      <c r="D28" s="5" t="s">
        <v>26</v>
      </c>
      <c r="E28" s="5" t="s">
        <v>20</v>
      </c>
      <c r="F28" s="5" t="s">
        <v>12</v>
      </c>
    </row>
    <row r="29" spans="1:6" ht="13.5">
      <c r="A29" s="3" t="s">
        <v>8</v>
      </c>
      <c r="B29" s="3" t="s">
        <v>9</v>
      </c>
      <c r="C29" s="4">
        <f t="shared" si="0"/>
        <v>12</v>
      </c>
      <c r="D29" s="5" t="s">
        <v>27</v>
      </c>
      <c r="E29" s="5" t="s">
        <v>20</v>
      </c>
      <c r="F29" s="5" t="s">
        <v>12</v>
      </c>
    </row>
    <row r="30" spans="1:6" ht="13.5">
      <c r="A30" s="3" t="s">
        <v>8</v>
      </c>
      <c r="B30" s="3" t="s">
        <v>9</v>
      </c>
      <c r="C30" s="4">
        <f t="shared" si="0"/>
        <v>13</v>
      </c>
      <c r="D30" s="5" t="s">
        <v>28</v>
      </c>
      <c r="E30" s="5" t="s">
        <v>20</v>
      </c>
      <c r="F30" s="5" t="s">
        <v>14</v>
      </c>
    </row>
    <row r="31" spans="1:6" ht="13.5">
      <c r="A31" s="3" t="s">
        <v>8</v>
      </c>
      <c r="B31" s="3" t="s">
        <v>9</v>
      </c>
      <c r="C31" s="4">
        <f t="shared" si="0"/>
        <v>14</v>
      </c>
      <c r="D31" s="5" t="s">
        <v>29</v>
      </c>
      <c r="E31" s="5" t="s">
        <v>20</v>
      </c>
      <c r="F31" s="5" t="s">
        <v>16</v>
      </c>
    </row>
    <row r="32" spans="1:6" ht="13.5">
      <c r="A32" s="3" t="s">
        <v>8</v>
      </c>
      <c r="B32" s="3" t="s">
        <v>9</v>
      </c>
      <c r="C32" s="4">
        <f t="shared" si="0"/>
        <v>15</v>
      </c>
      <c r="D32" s="5" t="s">
        <v>30</v>
      </c>
      <c r="E32" s="5" t="s">
        <v>20</v>
      </c>
      <c r="F32" s="5" t="s">
        <v>16</v>
      </c>
    </row>
    <row r="33" spans="1:6" ht="13.5">
      <c r="A33" s="3" t="s">
        <v>8</v>
      </c>
      <c r="B33" s="3" t="s">
        <v>9</v>
      </c>
      <c r="C33" s="4">
        <f t="shared" si="0"/>
        <v>16</v>
      </c>
      <c r="D33" s="5" t="s">
        <v>31</v>
      </c>
      <c r="E33" s="5" t="s">
        <v>20</v>
      </c>
      <c r="F33" s="5" t="s">
        <v>16</v>
      </c>
    </row>
    <row r="34" spans="1:6" ht="13.5">
      <c r="A34" s="3" t="s">
        <v>8</v>
      </c>
      <c r="B34" s="3" t="s">
        <v>32</v>
      </c>
      <c r="C34" s="4">
        <f t="shared" si="0"/>
        <v>17</v>
      </c>
      <c r="D34" s="5" t="s">
        <v>33</v>
      </c>
      <c r="E34" s="5" t="s">
        <v>11</v>
      </c>
      <c r="F34" s="5" t="s">
        <v>12</v>
      </c>
    </row>
    <row r="35" spans="1:6" ht="13.5">
      <c r="A35" s="3" t="s">
        <v>8</v>
      </c>
      <c r="B35" s="3" t="s">
        <v>32</v>
      </c>
      <c r="C35" s="4">
        <f t="shared" si="0"/>
        <v>18</v>
      </c>
      <c r="D35" s="5" t="s">
        <v>34</v>
      </c>
      <c r="E35" s="5" t="s">
        <v>20</v>
      </c>
      <c r="F35" s="5" t="s">
        <v>12</v>
      </c>
    </row>
    <row r="36" spans="1:6" ht="13.5">
      <c r="A36" s="3" t="s">
        <v>8</v>
      </c>
      <c r="B36" s="3" t="s">
        <v>32</v>
      </c>
      <c r="C36" s="4">
        <f t="shared" si="0"/>
        <v>19</v>
      </c>
      <c r="D36" s="5" t="s">
        <v>35</v>
      </c>
      <c r="E36" s="5" t="s">
        <v>11</v>
      </c>
      <c r="F36" s="5" t="s">
        <v>12</v>
      </c>
    </row>
    <row r="37" spans="1:6" ht="13.5">
      <c r="A37" s="3" t="s">
        <v>8</v>
      </c>
      <c r="B37" s="3" t="s">
        <v>32</v>
      </c>
      <c r="C37" s="4">
        <f t="shared" si="0"/>
        <v>20</v>
      </c>
      <c r="D37" s="5" t="s">
        <v>36</v>
      </c>
      <c r="E37" s="5" t="s">
        <v>11</v>
      </c>
      <c r="F37" s="5" t="s">
        <v>12</v>
      </c>
    </row>
    <row r="38" spans="1:6" ht="13.5">
      <c r="A38" s="3" t="s">
        <v>8</v>
      </c>
      <c r="B38" s="3" t="s">
        <v>32</v>
      </c>
      <c r="C38" s="4">
        <f t="shared" si="0"/>
        <v>21</v>
      </c>
      <c r="D38" s="5" t="s">
        <v>37</v>
      </c>
      <c r="E38" s="5" t="s">
        <v>11</v>
      </c>
      <c r="F38" s="5" t="s">
        <v>12</v>
      </c>
    </row>
    <row r="39" spans="1:6" ht="13.5">
      <c r="A39" s="3" t="s">
        <v>8</v>
      </c>
      <c r="B39" s="3" t="s">
        <v>32</v>
      </c>
      <c r="C39" s="4">
        <f t="shared" si="0"/>
        <v>22</v>
      </c>
      <c r="D39" s="5" t="s">
        <v>38</v>
      </c>
      <c r="E39" s="5" t="s">
        <v>20</v>
      </c>
      <c r="F39" s="5" t="s">
        <v>12</v>
      </c>
    </row>
    <row r="40" spans="1:6" ht="13.5">
      <c r="A40" s="3" t="s">
        <v>8</v>
      </c>
      <c r="B40" s="3" t="s">
        <v>32</v>
      </c>
      <c r="C40" s="4">
        <f t="shared" si="0"/>
        <v>23</v>
      </c>
      <c r="D40" s="5" t="s">
        <v>39</v>
      </c>
      <c r="E40" s="5" t="s">
        <v>20</v>
      </c>
      <c r="F40" s="5" t="s">
        <v>12</v>
      </c>
    </row>
    <row r="41" spans="1:6" ht="13.5">
      <c r="A41" s="3" t="s">
        <v>8</v>
      </c>
      <c r="B41" s="3" t="s">
        <v>32</v>
      </c>
      <c r="C41" s="4">
        <f t="shared" si="0"/>
        <v>24</v>
      </c>
      <c r="D41" s="5" t="s">
        <v>40</v>
      </c>
      <c r="E41" s="5" t="s">
        <v>20</v>
      </c>
      <c r="F41" s="5" t="s">
        <v>12</v>
      </c>
    </row>
    <row r="42" spans="1:6" ht="13.5">
      <c r="A42" s="3" t="s">
        <v>8</v>
      </c>
      <c r="B42" s="3" t="s">
        <v>32</v>
      </c>
      <c r="C42" s="4">
        <f t="shared" si="0"/>
        <v>25</v>
      </c>
      <c r="D42" s="5" t="s">
        <v>41</v>
      </c>
      <c r="E42" s="5" t="s">
        <v>20</v>
      </c>
      <c r="F42" s="5" t="s">
        <v>12</v>
      </c>
    </row>
    <row r="43" spans="1:6" ht="13.5">
      <c r="A43" s="3" t="s">
        <v>8</v>
      </c>
      <c r="B43" s="3" t="s">
        <v>32</v>
      </c>
      <c r="C43" s="4">
        <f t="shared" si="0"/>
        <v>26</v>
      </c>
      <c r="D43" s="5" t="s">
        <v>42</v>
      </c>
      <c r="E43" s="5" t="s">
        <v>20</v>
      </c>
      <c r="F43" s="5" t="s">
        <v>12</v>
      </c>
    </row>
    <row r="44" spans="1:6" ht="13.5">
      <c r="A44" s="3" t="s">
        <v>8</v>
      </c>
      <c r="B44" s="3" t="s">
        <v>32</v>
      </c>
      <c r="C44" s="4">
        <f t="shared" si="0"/>
        <v>27</v>
      </c>
      <c r="D44" s="5" t="s">
        <v>43</v>
      </c>
      <c r="E44" s="5" t="s">
        <v>20</v>
      </c>
      <c r="F44" s="5" t="s">
        <v>14</v>
      </c>
    </row>
    <row r="45" spans="1:6" ht="13.5">
      <c r="A45" s="3" t="s">
        <v>8</v>
      </c>
      <c r="B45" s="3" t="s">
        <v>32</v>
      </c>
      <c r="C45" s="4">
        <f t="shared" si="0"/>
        <v>28</v>
      </c>
      <c r="D45" s="5" t="s">
        <v>44</v>
      </c>
      <c r="E45" s="5" t="s">
        <v>20</v>
      </c>
      <c r="F45" s="5" t="s">
        <v>16</v>
      </c>
    </row>
    <row r="46" spans="1:6" ht="13.5">
      <c r="A46" s="3" t="s">
        <v>8</v>
      </c>
      <c r="B46" s="3" t="s">
        <v>32</v>
      </c>
      <c r="C46" s="4">
        <f t="shared" si="0"/>
        <v>29</v>
      </c>
      <c r="D46" s="5" t="s">
        <v>45</v>
      </c>
      <c r="E46" s="5" t="s">
        <v>20</v>
      </c>
      <c r="F46" s="5" t="s">
        <v>46</v>
      </c>
    </row>
    <row r="47" spans="1:6" ht="13.5">
      <c r="A47" s="3" t="s">
        <v>8</v>
      </c>
      <c r="B47" s="3" t="s">
        <v>32</v>
      </c>
      <c r="C47" s="4">
        <f t="shared" si="0"/>
        <v>30</v>
      </c>
      <c r="D47" s="5" t="s">
        <v>47</v>
      </c>
      <c r="E47" s="5" t="s">
        <v>20</v>
      </c>
      <c r="F47" s="5" t="s">
        <v>46</v>
      </c>
    </row>
    <row r="48" spans="1:6" ht="13.5">
      <c r="A48" s="3" t="s">
        <v>8</v>
      </c>
      <c r="B48" s="3" t="s">
        <v>48</v>
      </c>
      <c r="C48" s="4">
        <f t="shared" si="0"/>
        <v>31</v>
      </c>
      <c r="D48" s="5" t="s">
        <v>49</v>
      </c>
      <c r="E48" s="5" t="s">
        <v>20</v>
      </c>
      <c r="F48" s="5" t="s">
        <v>12</v>
      </c>
    </row>
    <row r="49" spans="1:6" ht="13.5">
      <c r="A49" s="3" t="s">
        <v>8</v>
      </c>
      <c r="B49" s="3" t="s">
        <v>48</v>
      </c>
      <c r="C49" s="4">
        <f t="shared" si="0"/>
        <v>32</v>
      </c>
      <c r="D49" s="5" t="s">
        <v>50</v>
      </c>
      <c r="E49" s="5" t="s">
        <v>20</v>
      </c>
      <c r="F49" s="5" t="s">
        <v>12</v>
      </c>
    </row>
    <row r="50" spans="1:6" ht="13.5">
      <c r="A50" s="3" t="s">
        <v>8</v>
      </c>
      <c r="B50" s="3" t="s">
        <v>48</v>
      </c>
      <c r="C50" s="4">
        <f t="shared" si="0"/>
        <v>33</v>
      </c>
      <c r="D50" s="5" t="s">
        <v>51</v>
      </c>
      <c r="E50" s="6" t="s">
        <v>20</v>
      </c>
      <c r="F50" s="6" t="s">
        <v>12</v>
      </c>
    </row>
    <row r="51" spans="1:6" ht="13.5">
      <c r="A51" s="3" t="s">
        <v>8</v>
      </c>
      <c r="B51" s="3" t="s">
        <v>48</v>
      </c>
      <c r="C51" s="4">
        <f t="shared" si="0"/>
        <v>34</v>
      </c>
      <c r="D51" s="5" t="s">
        <v>52</v>
      </c>
      <c r="E51" s="6" t="s">
        <v>20</v>
      </c>
      <c r="F51" s="6" t="s">
        <v>14</v>
      </c>
    </row>
    <row r="52" spans="1:6" ht="13.5">
      <c r="A52" s="3" t="s">
        <v>8</v>
      </c>
      <c r="B52" s="3" t="s">
        <v>48</v>
      </c>
      <c r="C52" s="4">
        <f t="shared" si="0"/>
        <v>35</v>
      </c>
      <c r="D52" s="5" t="s">
        <v>53</v>
      </c>
      <c r="E52" s="6" t="s">
        <v>54</v>
      </c>
      <c r="F52" s="6" t="s">
        <v>16</v>
      </c>
    </row>
    <row r="53" spans="1:6" ht="13.5">
      <c r="A53" s="3" t="s">
        <v>8</v>
      </c>
      <c r="B53" s="3" t="s">
        <v>48</v>
      </c>
      <c r="C53" s="4">
        <f t="shared" si="0"/>
        <v>36</v>
      </c>
      <c r="D53" s="5" t="s">
        <v>55</v>
      </c>
      <c r="E53" s="6" t="s">
        <v>56</v>
      </c>
      <c r="F53" s="6" t="s">
        <v>16</v>
      </c>
    </row>
    <row r="54" spans="1:6" ht="13.5">
      <c r="A54" s="7" t="s">
        <v>57</v>
      </c>
      <c r="B54" s="7" t="s">
        <v>9</v>
      </c>
      <c r="C54" s="4">
        <f t="shared" si="0"/>
        <v>37</v>
      </c>
      <c r="D54" s="5" t="s">
        <v>58</v>
      </c>
      <c r="E54" s="5" t="s">
        <v>11</v>
      </c>
      <c r="F54" s="6" t="s">
        <v>12</v>
      </c>
    </row>
    <row r="55" spans="1:6" ht="13.5">
      <c r="A55" s="7" t="s">
        <v>57</v>
      </c>
      <c r="B55" s="7" t="s">
        <v>9</v>
      </c>
      <c r="C55" s="4">
        <f t="shared" si="0"/>
        <v>38</v>
      </c>
      <c r="D55" s="5" t="s">
        <v>59</v>
      </c>
      <c r="E55" s="5" t="s">
        <v>11</v>
      </c>
      <c r="F55" s="6" t="s">
        <v>12</v>
      </c>
    </row>
    <row r="56" spans="1:6" ht="13.5">
      <c r="A56" s="7" t="s">
        <v>57</v>
      </c>
      <c r="B56" s="7" t="s">
        <v>9</v>
      </c>
      <c r="C56" s="4">
        <f t="shared" si="0"/>
        <v>39</v>
      </c>
      <c r="D56" s="5" t="s">
        <v>60</v>
      </c>
      <c r="E56" s="5" t="s">
        <v>11</v>
      </c>
      <c r="F56" s="6" t="s">
        <v>12</v>
      </c>
    </row>
    <row r="57" spans="1:6" ht="13.5">
      <c r="A57" s="7" t="s">
        <v>57</v>
      </c>
      <c r="B57" s="7" t="s">
        <v>9</v>
      </c>
      <c r="C57" s="4">
        <f t="shared" si="0"/>
        <v>40</v>
      </c>
      <c r="D57" s="5" t="s">
        <v>61</v>
      </c>
      <c r="E57" s="5" t="s">
        <v>161</v>
      </c>
      <c r="F57" s="6" t="s">
        <v>12</v>
      </c>
    </row>
    <row r="58" spans="1:6" ht="13.5">
      <c r="A58" s="7" t="s">
        <v>57</v>
      </c>
      <c r="B58" s="7" t="s">
        <v>9</v>
      </c>
      <c r="C58" s="4">
        <f t="shared" si="0"/>
        <v>41</v>
      </c>
      <c r="D58" s="5" t="s">
        <v>62</v>
      </c>
      <c r="E58" s="5" t="s">
        <v>20</v>
      </c>
      <c r="F58" s="6" t="s">
        <v>12</v>
      </c>
    </row>
    <row r="59" spans="1:6" ht="13.5">
      <c r="A59" s="7" t="s">
        <v>57</v>
      </c>
      <c r="B59" s="7" t="s">
        <v>9</v>
      </c>
      <c r="C59" s="4">
        <f t="shared" si="0"/>
        <v>42</v>
      </c>
      <c r="D59" s="5" t="s">
        <v>63</v>
      </c>
      <c r="E59" s="5" t="s">
        <v>20</v>
      </c>
      <c r="F59" s="6" t="s">
        <v>12</v>
      </c>
    </row>
    <row r="60" spans="1:6" ht="13.5">
      <c r="A60" s="7" t="s">
        <v>57</v>
      </c>
      <c r="B60" s="7" t="s">
        <v>9</v>
      </c>
      <c r="C60" s="4">
        <f t="shared" si="0"/>
        <v>43</v>
      </c>
      <c r="D60" s="5" t="s">
        <v>64</v>
      </c>
      <c r="E60" s="5" t="s">
        <v>20</v>
      </c>
      <c r="F60" s="6" t="s">
        <v>14</v>
      </c>
    </row>
    <row r="61" spans="1:6" ht="13.5">
      <c r="A61" s="7" t="s">
        <v>57</v>
      </c>
      <c r="B61" s="7" t="s">
        <v>9</v>
      </c>
      <c r="C61" s="4">
        <f t="shared" si="0"/>
        <v>44</v>
      </c>
      <c r="D61" s="5" t="s">
        <v>65</v>
      </c>
      <c r="E61" s="5" t="s">
        <v>20</v>
      </c>
      <c r="F61" s="6" t="s">
        <v>14</v>
      </c>
    </row>
    <row r="62" spans="1:6" ht="13.5">
      <c r="A62" s="7" t="s">
        <v>57</v>
      </c>
      <c r="B62" s="7" t="s">
        <v>9</v>
      </c>
      <c r="C62" s="4">
        <f t="shared" si="0"/>
        <v>45</v>
      </c>
      <c r="D62" s="5" t="s">
        <v>66</v>
      </c>
      <c r="E62" s="5" t="s">
        <v>11</v>
      </c>
      <c r="F62" s="6" t="s">
        <v>16</v>
      </c>
    </row>
    <row r="63" spans="1:6" ht="13.5">
      <c r="A63" s="7" t="s">
        <v>57</v>
      </c>
      <c r="B63" s="7" t="s">
        <v>9</v>
      </c>
      <c r="C63" s="4">
        <f t="shared" si="0"/>
        <v>46</v>
      </c>
      <c r="D63" s="5" t="s">
        <v>67</v>
      </c>
      <c r="E63" s="5" t="s">
        <v>20</v>
      </c>
      <c r="F63" s="6" t="s">
        <v>16</v>
      </c>
    </row>
    <row r="64" spans="1:6" ht="13.5">
      <c r="A64" s="7" t="s">
        <v>57</v>
      </c>
      <c r="B64" s="7" t="s">
        <v>9</v>
      </c>
      <c r="C64" s="4">
        <f t="shared" si="0"/>
        <v>47</v>
      </c>
      <c r="D64" s="5" t="s">
        <v>68</v>
      </c>
      <c r="E64" s="5" t="s">
        <v>20</v>
      </c>
      <c r="F64" s="6" t="s">
        <v>16</v>
      </c>
    </row>
    <row r="65" spans="1:6" ht="13.5">
      <c r="A65" s="7" t="s">
        <v>57</v>
      </c>
      <c r="B65" s="7" t="s">
        <v>9</v>
      </c>
      <c r="C65" s="4">
        <f t="shared" si="0"/>
        <v>48</v>
      </c>
      <c r="D65" s="5" t="s">
        <v>69</v>
      </c>
      <c r="E65" s="5" t="s">
        <v>20</v>
      </c>
      <c r="F65" s="6" t="s">
        <v>16</v>
      </c>
    </row>
    <row r="66" spans="1:6" ht="13.5">
      <c r="A66" s="7" t="s">
        <v>57</v>
      </c>
      <c r="B66" s="7" t="s">
        <v>9</v>
      </c>
      <c r="C66" s="4">
        <f t="shared" si="0"/>
        <v>49</v>
      </c>
      <c r="D66" s="5" t="s">
        <v>70</v>
      </c>
      <c r="E66" s="5" t="s">
        <v>20</v>
      </c>
      <c r="F66" s="6" t="s">
        <v>16</v>
      </c>
    </row>
    <row r="67" spans="1:6" ht="13.5">
      <c r="A67" s="7" t="s">
        <v>57</v>
      </c>
      <c r="B67" s="7" t="s">
        <v>9</v>
      </c>
      <c r="C67" s="4">
        <f t="shared" si="0"/>
        <v>50</v>
      </c>
      <c r="D67" s="5" t="s">
        <v>71</v>
      </c>
      <c r="E67" s="5" t="s">
        <v>20</v>
      </c>
      <c r="F67" s="6" t="s">
        <v>16</v>
      </c>
    </row>
    <row r="68" spans="1:6" ht="13.5">
      <c r="A68" s="7" t="s">
        <v>57</v>
      </c>
      <c r="B68" s="7" t="s">
        <v>9</v>
      </c>
      <c r="C68" s="4">
        <f t="shared" si="0"/>
        <v>51</v>
      </c>
      <c r="D68" s="5" t="s">
        <v>72</v>
      </c>
      <c r="E68" s="5" t="s">
        <v>20</v>
      </c>
      <c r="F68" s="6" t="s">
        <v>16</v>
      </c>
    </row>
    <row r="69" spans="1:6" ht="13.5">
      <c r="A69" s="7" t="s">
        <v>57</v>
      </c>
      <c r="B69" s="7" t="s">
        <v>9</v>
      </c>
      <c r="C69" s="4">
        <f t="shared" si="0"/>
        <v>52</v>
      </c>
      <c r="D69" s="5" t="s">
        <v>73</v>
      </c>
      <c r="E69" s="5" t="s">
        <v>161</v>
      </c>
      <c r="F69" s="6" t="s">
        <v>16</v>
      </c>
    </row>
    <row r="70" spans="1:6" ht="13.5">
      <c r="A70" s="7" t="s">
        <v>57</v>
      </c>
      <c r="B70" s="7" t="s">
        <v>9</v>
      </c>
      <c r="C70" s="4">
        <f t="shared" si="0"/>
        <v>53</v>
      </c>
      <c r="D70" s="5" t="s">
        <v>74</v>
      </c>
      <c r="E70" s="5" t="s">
        <v>161</v>
      </c>
      <c r="F70" s="6" t="s">
        <v>16</v>
      </c>
    </row>
    <row r="71" spans="1:6" ht="13.5">
      <c r="A71" s="7" t="s">
        <v>57</v>
      </c>
      <c r="B71" s="7" t="s">
        <v>9</v>
      </c>
      <c r="C71" s="4">
        <f t="shared" si="0"/>
        <v>54</v>
      </c>
      <c r="D71" s="5" t="s">
        <v>75</v>
      </c>
      <c r="E71" s="5" t="s">
        <v>161</v>
      </c>
      <c r="F71" s="6" t="s">
        <v>16</v>
      </c>
    </row>
    <row r="72" spans="1:6" ht="13.5">
      <c r="A72" s="7" t="s">
        <v>57</v>
      </c>
      <c r="B72" s="7" t="s">
        <v>32</v>
      </c>
      <c r="C72" s="4">
        <f t="shared" si="0"/>
        <v>55</v>
      </c>
      <c r="D72" s="5" t="s">
        <v>76</v>
      </c>
      <c r="E72" s="5" t="s">
        <v>11</v>
      </c>
      <c r="F72" s="6" t="s">
        <v>12</v>
      </c>
    </row>
    <row r="73" spans="1:6" ht="13.5">
      <c r="A73" s="7" t="s">
        <v>57</v>
      </c>
      <c r="B73" s="7" t="s">
        <v>32</v>
      </c>
      <c r="C73" s="4">
        <f t="shared" si="0"/>
        <v>56</v>
      </c>
      <c r="D73" s="5" t="s">
        <v>77</v>
      </c>
      <c r="E73" s="5" t="s">
        <v>11</v>
      </c>
      <c r="F73" s="6" t="s">
        <v>12</v>
      </c>
    </row>
    <row r="74" spans="1:6" ht="13.5">
      <c r="A74" s="7" t="s">
        <v>57</v>
      </c>
      <c r="B74" s="7" t="s">
        <v>32</v>
      </c>
      <c r="C74" s="4">
        <f t="shared" si="0"/>
        <v>57</v>
      </c>
      <c r="D74" s="5" t="s">
        <v>78</v>
      </c>
      <c r="E74" s="5" t="s">
        <v>11</v>
      </c>
      <c r="F74" s="6" t="s">
        <v>12</v>
      </c>
    </row>
    <row r="75" spans="1:6" ht="13.5">
      <c r="A75" s="7" t="s">
        <v>57</v>
      </c>
      <c r="B75" s="7" t="s">
        <v>32</v>
      </c>
      <c r="C75" s="4">
        <f t="shared" si="0"/>
        <v>58</v>
      </c>
      <c r="D75" s="5" t="s">
        <v>79</v>
      </c>
      <c r="E75" s="5" t="s">
        <v>20</v>
      </c>
      <c r="F75" s="6" t="s">
        <v>12</v>
      </c>
    </row>
    <row r="76" spans="1:6" ht="13.5">
      <c r="A76" s="7" t="s">
        <v>57</v>
      </c>
      <c r="B76" s="7" t="s">
        <v>32</v>
      </c>
      <c r="C76" s="4">
        <f t="shared" si="0"/>
        <v>59</v>
      </c>
      <c r="D76" s="5" t="s">
        <v>80</v>
      </c>
      <c r="E76" s="6" t="s">
        <v>20</v>
      </c>
      <c r="F76" s="6" t="s">
        <v>12</v>
      </c>
    </row>
    <row r="77" spans="1:6" ht="13.5">
      <c r="A77" s="7" t="s">
        <v>57</v>
      </c>
      <c r="B77" s="7" t="s">
        <v>32</v>
      </c>
      <c r="C77" s="4">
        <f t="shared" si="0"/>
        <v>60</v>
      </c>
      <c r="D77" s="5" t="s">
        <v>81</v>
      </c>
      <c r="E77" s="5" t="s">
        <v>20</v>
      </c>
      <c r="F77" s="6" t="s">
        <v>12</v>
      </c>
    </row>
    <row r="78" spans="1:6" ht="13.5">
      <c r="A78" s="7" t="s">
        <v>57</v>
      </c>
      <c r="B78" s="7" t="s">
        <v>32</v>
      </c>
      <c r="C78" s="4">
        <f t="shared" si="0"/>
        <v>61</v>
      </c>
      <c r="D78" s="5" t="s">
        <v>163</v>
      </c>
      <c r="E78" s="6" t="s">
        <v>20</v>
      </c>
      <c r="F78" s="6" t="s">
        <v>14</v>
      </c>
    </row>
    <row r="79" spans="1:6" ht="13.5">
      <c r="A79" s="7" t="s">
        <v>57</v>
      </c>
      <c r="B79" s="7" t="s">
        <v>32</v>
      </c>
      <c r="C79" s="4">
        <f t="shared" si="0"/>
        <v>62</v>
      </c>
      <c r="D79" s="5" t="s">
        <v>82</v>
      </c>
      <c r="E79" s="5" t="s">
        <v>11</v>
      </c>
      <c r="F79" s="6" t="s">
        <v>16</v>
      </c>
    </row>
    <row r="80" spans="1:6" ht="13.5">
      <c r="A80" s="7" t="s">
        <v>57</v>
      </c>
      <c r="B80" s="7" t="s">
        <v>32</v>
      </c>
      <c r="C80" s="4">
        <f t="shared" si="0"/>
        <v>63</v>
      </c>
      <c r="D80" s="5" t="s">
        <v>83</v>
      </c>
      <c r="E80" s="5" t="s">
        <v>20</v>
      </c>
      <c r="F80" s="6" t="s">
        <v>16</v>
      </c>
    </row>
    <row r="81" spans="1:6" ht="13.5">
      <c r="A81" s="7" t="s">
        <v>57</v>
      </c>
      <c r="B81" s="7" t="s">
        <v>32</v>
      </c>
      <c r="C81" s="4">
        <f t="shared" si="0"/>
        <v>64</v>
      </c>
      <c r="D81" s="5" t="s">
        <v>84</v>
      </c>
      <c r="E81" s="5" t="s">
        <v>20</v>
      </c>
      <c r="F81" s="6" t="s">
        <v>16</v>
      </c>
    </row>
    <row r="82" spans="1:6" ht="13.5">
      <c r="A82" s="7" t="s">
        <v>57</v>
      </c>
      <c r="B82" s="7" t="s">
        <v>32</v>
      </c>
      <c r="C82" s="4">
        <f t="shared" si="0"/>
        <v>65</v>
      </c>
      <c r="D82" s="5" t="s">
        <v>85</v>
      </c>
      <c r="E82" s="5" t="s">
        <v>20</v>
      </c>
      <c r="F82" s="6" t="s">
        <v>16</v>
      </c>
    </row>
    <row r="83" spans="1:6" ht="13.5">
      <c r="A83" s="7" t="s">
        <v>57</v>
      </c>
      <c r="B83" s="7" t="s">
        <v>32</v>
      </c>
      <c r="C83" s="4">
        <f t="shared" si="0"/>
        <v>66</v>
      </c>
      <c r="D83" s="5" t="s">
        <v>86</v>
      </c>
      <c r="E83" s="5" t="s">
        <v>20</v>
      </c>
      <c r="F83" s="6" t="s">
        <v>16</v>
      </c>
    </row>
    <row r="84" spans="1:6" ht="13.5">
      <c r="A84" s="7" t="s">
        <v>57</v>
      </c>
      <c r="B84" s="7" t="s">
        <v>32</v>
      </c>
      <c r="C84" s="4">
        <f t="shared" si="0"/>
        <v>67</v>
      </c>
      <c r="D84" s="5" t="s">
        <v>87</v>
      </c>
      <c r="E84" s="5" t="s">
        <v>20</v>
      </c>
      <c r="F84" s="6" t="s">
        <v>16</v>
      </c>
    </row>
    <row r="85" spans="1:6" ht="13.5">
      <c r="A85" s="7" t="s">
        <v>57</v>
      </c>
      <c r="B85" s="7" t="s">
        <v>32</v>
      </c>
      <c r="C85" s="4">
        <f t="shared" si="0"/>
        <v>68</v>
      </c>
      <c r="D85" s="5" t="s">
        <v>88</v>
      </c>
      <c r="E85" s="5" t="s">
        <v>20</v>
      </c>
      <c r="F85" s="6" t="s">
        <v>16</v>
      </c>
    </row>
    <row r="86" spans="1:6" ht="13.5">
      <c r="A86" s="7" t="s">
        <v>57</v>
      </c>
      <c r="B86" s="7" t="s">
        <v>32</v>
      </c>
      <c r="C86" s="4">
        <f t="shared" si="0"/>
        <v>69</v>
      </c>
      <c r="D86" s="5" t="s">
        <v>89</v>
      </c>
      <c r="E86" s="5" t="s">
        <v>20</v>
      </c>
      <c r="F86" s="6" t="s">
        <v>16</v>
      </c>
    </row>
    <row r="87" spans="1:6" ht="13.5">
      <c r="A87" s="7" t="s">
        <v>57</v>
      </c>
      <c r="B87" s="7" t="s">
        <v>32</v>
      </c>
      <c r="C87" s="4">
        <f t="shared" si="0"/>
        <v>70</v>
      </c>
      <c r="D87" s="5" t="s">
        <v>90</v>
      </c>
      <c r="E87" s="5" t="s">
        <v>20</v>
      </c>
      <c r="F87" s="6" t="s">
        <v>16</v>
      </c>
    </row>
    <row r="88" spans="1:6" ht="13.5">
      <c r="A88" s="7" t="s">
        <v>57</v>
      </c>
      <c r="B88" s="7" t="s">
        <v>32</v>
      </c>
      <c r="C88" s="4">
        <f aca="true" t="shared" si="1" ref="C88:C131">C87+1</f>
        <v>71</v>
      </c>
      <c r="D88" s="5" t="s">
        <v>91</v>
      </c>
      <c r="E88" s="5" t="s">
        <v>161</v>
      </c>
      <c r="F88" s="6" t="s">
        <v>16</v>
      </c>
    </row>
    <row r="89" spans="1:6" ht="13.5">
      <c r="A89" s="8" t="s">
        <v>92</v>
      </c>
      <c r="B89" s="8" t="s">
        <v>9</v>
      </c>
      <c r="C89" s="4">
        <f t="shared" si="1"/>
        <v>72</v>
      </c>
      <c r="D89" s="5" t="s">
        <v>93</v>
      </c>
      <c r="E89" s="5" t="s">
        <v>11</v>
      </c>
      <c r="F89" s="6" t="s">
        <v>12</v>
      </c>
    </row>
    <row r="90" spans="1:6" ht="13.5">
      <c r="A90" s="8" t="s">
        <v>92</v>
      </c>
      <c r="B90" s="8" t="s">
        <v>9</v>
      </c>
      <c r="C90" s="4">
        <f t="shared" si="1"/>
        <v>73</v>
      </c>
      <c r="D90" s="5" t="s">
        <v>94</v>
      </c>
      <c r="E90" s="5" t="s">
        <v>11</v>
      </c>
      <c r="F90" s="6" t="s">
        <v>12</v>
      </c>
    </row>
    <row r="91" spans="1:6" ht="13.5">
      <c r="A91" s="8" t="s">
        <v>92</v>
      </c>
      <c r="B91" s="8" t="s">
        <v>9</v>
      </c>
      <c r="C91" s="4">
        <f t="shared" si="1"/>
        <v>74</v>
      </c>
      <c r="D91" s="5" t="s">
        <v>95</v>
      </c>
      <c r="E91" s="5" t="s">
        <v>20</v>
      </c>
      <c r="F91" s="6" t="s">
        <v>12</v>
      </c>
    </row>
    <row r="92" spans="1:6" ht="13.5">
      <c r="A92" s="8" t="s">
        <v>92</v>
      </c>
      <c r="B92" s="8" t="s">
        <v>9</v>
      </c>
      <c r="C92" s="4">
        <f t="shared" si="1"/>
        <v>75</v>
      </c>
      <c r="D92" s="5" t="s">
        <v>96</v>
      </c>
      <c r="E92" s="5" t="s">
        <v>20</v>
      </c>
      <c r="F92" s="6" t="s">
        <v>12</v>
      </c>
    </row>
    <row r="93" spans="1:6" ht="13.5">
      <c r="A93" s="8" t="s">
        <v>92</v>
      </c>
      <c r="B93" s="8" t="s">
        <v>9</v>
      </c>
      <c r="C93" s="4">
        <f t="shared" si="1"/>
        <v>76</v>
      </c>
      <c r="D93" s="5" t="s">
        <v>97</v>
      </c>
      <c r="E93" s="5" t="s">
        <v>20</v>
      </c>
      <c r="F93" s="6" t="s">
        <v>12</v>
      </c>
    </row>
    <row r="94" spans="1:6" ht="13.5">
      <c r="A94" s="8" t="s">
        <v>92</v>
      </c>
      <c r="B94" s="8" t="s">
        <v>9</v>
      </c>
      <c r="C94" s="4">
        <f t="shared" si="1"/>
        <v>77</v>
      </c>
      <c r="D94" s="5" t="s">
        <v>98</v>
      </c>
      <c r="E94" s="5" t="s">
        <v>20</v>
      </c>
      <c r="F94" s="6" t="s">
        <v>12</v>
      </c>
    </row>
    <row r="95" spans="1:6" ht="13.5">
      <c r="A95" s="8" t="s">
        <v>92</v>
      </c>
      <c r="B95" s="8" t="s">
        <v>9</v>
      </c>
      <c r="C95" s="4">
        <f t="shared" si="1"/>
        <v>78</v>
      </c>
      <c r="D95" s="5" t="s">
        <v>99</v>
      </c>
      <c r="E95" s="5" t="s">
        <v>20</v>
      </c>
      <c r="F95" s="6" t="s">
        <v>12</v>
      </c>
    </row>
    <row r="96" spans="1:6" ht="13.5">
      <c r="A96" s="8" t="s">
        <v>92</v>
      </c>
      <c r="B96" s="8" t="s">
        <v>9</v>
      </c>
      <c r="C96" s="4">
        <f t="shared" si="1"/>
        <v>79</v>
      </c>
      <c r="D96" s="5" t="s">
        <v>100</v>
      </c>
      <c r="E96" s="5" t="s">
        <v>20</v>
      </c>
      <c r="F96" s="6" t="s">
        <v>12</v>
      </c>
    </row>
    <row r="97" spans="1:6" ht="13.5">
      <c r="A97" s="8" t="s">
        <v>92</v>
      </c>
      <c r="B97" s="8" t="s">
        <v>9</v>
      </c>
      <c r="C97" s="4">
        <f t="shared" si="1"/>
        <v>80</v>
      </c>
      <c r="D97" s="5" t="s">
        <v>101</v>
      </c>
      <c r="E97" s="5" t="s">
        <v>20</v>
      </c>
      <c r="F97" s="6" t="s">
        <v>12</v>
      </c>
    </row>
    <row r="98" spans="1:6" ht="13.5">
      <c r="A98" s="8" t="s">
        <v>92</v>
      </c>
      <c r="B98" s="8" t="s">
        <v>9</v>
      </c>
      <c r="C98" s="4">
        <f t="shared" si="1"/>
        <v>81</v>
      </c>
      <c r="D98" s="5" t="s">
        <v>102</v>
      </c>
      <c r="E98" s="5" t="s">
        <v>20</v>
      </c>
      <c r="F98" s="6" t="s">
        <v>12</v>
      </c>
    </row>
    <row r="99" spans="1:6" ht="13.5">
      <c r="A99" s="8" t="s">
        <v>92</v>
      </c>
      <c r="B99" s="8" t="s">
        <v>9</v>
      </c>
      <c r="C99" s="4">
        <f t="shared" si="1"/>
        <v>82</v>
      </c>
      <c r="D99" s="5" t="s">
        <v>103</v>
      </c>
      <c r="E99" s="5" t="s">
        <v>20</v>
      </c>
      <c r="F99" s="6" t="s">
        <v>12</v>
      </c>
    </row>
    <row r="100" spans="1:6" ht="13.5">
      <c r="A100" s="8" t="s">
        <v>92</v>
      </c>
      <c r="B100" s="8" t="s">
        <v>9</v>
      </c>
      <c r="C100" s="4">
        <f t="shared" si="1"/>
        <v>83</v>
      </c>
      <c r="D100" s="5" t="s">
        <v>104</v>
      </c>
      <c r="E100" s="6" t="s">
        <v>20</v>
      </c>
      <c r="F100" s="6" t="s">
        <v>14</v>
      </c>
    </row>
    <row r="101" spans="1:6" ht="13.5">
      <c r="A101" s="8" t="s">
        <v>92</v>
      </c>
      <c r="B101" s="8" t="s">
        <v>9</v>
      </c>
      <c r="C101" s="4">
        <f t="shared" si="1"/>
        <v>84</v>
      </c>
      <c r="D101" s="5" t="s">
        <v>105</v>
      </c>
      <c r="E101" s="5" t="s">
        <v>20</v>
      </c>
      <c r="F101" s="6" t="s">
        <v>14</v>
      </c>
    </row>
    <row r="102" spans="1:6" ht="13.5">
      <c r="A102" s="8" t="s">
        <v>92</v>
      </c>
      <c r="B102" s="8" t="s">
        <v>9</v>
      </c>
      <c r="C102" s="4">
        <f t="shared" si="1"/>
        <v>85</v>
      </c>
      <c r="D102" s="5" t="s">
        <v>106</v>
      </c>
      <c r="E102" s="5" t="s">
        <v>11</v>
      </c>
      <c r="F102" s="6" t="s">
        <v>16</v>
      </c>
    </row>
    <row r="103" spans="1:6" ht="13.5">
      <c r="A103" s="8" t="s">
        <v>92</v>
      </c>
      <c r="B103" s="8" t="s">
        <v>9</v>
      </c>
      <c r="C103" s="4">
        <f t="shared" si="1"/>
        <v>86</v>
      </c>
      <c r="D103" s="5" t="s">
        <v>107</v>
      </c>
      <c r="E103" s="5" t="s">
        <v>20</v>
      </c>
      <c r="F103" s="6" t="s">
        <v>16</v>
      </c>
    </row>
    <row r="104" spans="1:6" ht="13.5">
      <c r="A104" s="8" t="s">
        <v>92</v>
      </c>
      <c r="B104" s="8" t="s">
        <v>9</v>
      </c>
      <c r="C104" s="4">
        <f t="shared" si="1"/>
        <v>87</v>
      </c>
      <c r="D104" s="5" t="s">
        <v>108</v>
      </c>
      <c r="E104" s="5" t="s">
        <v>20</v>
      </c>
      <c r="F104" s="6" t="s">
        <v>16</v>
      </c>
    </row>
    <row r="105" spans="1:6" ht="13.5">
      <c r="A105" s="8" t="s">
        <v>92</v>
      </c>
      <c r="B105" s="8" t="s">
        <v>9</v>
      </c>
      <c r="C105" s="4">
        <f t="shared" si="1"/>
        <v>88</v>
      </c>
      <c r="D105" s="5" t="s">
        <v>109</v>
      </c>
      <c r="E105" s="5" t="s">
        <v>20</v>
      </c>
      <c r="F105" s="6" t="s">
        <v>16</v>
      </c>
    </row>
    <row r="106" spans="1:6" ht="13.5">
      <c r="A106" s="8" t="s">
        <v>92</v>
      </c>
      <c r="B106" s="8" t="s">
        <v>9</v>
      </c>
      <c r="C106" s="4">
        <f t="shared" si="1"/>
        <v>89</v>
      </c>
      <c r="D106" s="5" t="s">
        <v>110</v>
      </c>
      <c r="E106" s="5" t="s">
        <v>20</v>
      </c>
      <c r="F106" s="6" t="s">
        <v>16</v>
      </c>
    </row>
    <row r="107" spans="1:6" ht="13.5">
      <c r="A107" s="8" t="s">
        <v>92</v>
      </c>
      <c r="B107" s="8" t="s">
        <v>9</v>
      </c>
      <c r="C107" s="4">
        <f t="shared" si="1"/>
        <v>90</v>
      </c>
      <c r="D107" s="5" t="s">
        <v>111</v>
      </c>
      <c r="E107" s="5" t="s">
        <v>20</v>
      </c>
      <c r="F107" s="6" t="s">
        <v>16</v>
      </c>
    </row>
    <row r="108" spans="1:6" ht="13.5">
      <c r="A108" s="8" t="s">
        <v>92</v>
      </c>
      <c r="B108" s="8" t="s">
        <v>9</v>
      </c>
      <c r="C108" s="4">
        <f t="shared" si="1"/>
        <v>91</v>
      </c>
      <c r="D108" s="5" t="s">
        <v>112</v>
      </c>
      <c r="E108" s="5" t="s">
        <v>20</v>
      </c>
      <c r="F108" s="6" t="s">
        <v>12</v>
      </c>
    </row>
    <row r="109" spans="1:6" ht="13.5">
      <c r="A109" s="8" t="s">
        <v>92</v>
      </c>
      <c r="B109" s="8" t="s">
        <v>9</v>
      </c>
      <c r="C109" s="4">
        <f t="shared" si="1"/>
        <v>92</v>
      </c>
      <c r="D109" s="5" t="s">
        <v>113</v>
      </c>
      <c r="E109" s="5" t="s">
        <v>20</v>
      </c>
      <c r="F109" s="6" t="s">
        <v>16</v>
      </c>
    </row>
    <row r="110" spans="1:6" ht="13.5">
      <c r="A110" s="8" t="s">
        <v>92</v>
      </c>
      <c r="B110" s="8" t="s">
        <v>9</v>
      </c>
      <c r="C110" s="4">
        <f t="shared" si="1"/>
        <v>93</v>
      </c>
      <c r="D110" s="5" t="s">
        <v>114</v>
      </c>
      <c r="E110" s="5" t="s">
        <v>20</v>
      </c>
      <c r="F110" s="6" t="s">
        <v>16</v>
      </c>
    </row>
    <row r="111" spans="1:6" ht="13.5">
      <c r="A111" s="8" t="s">
        <v>92</v>
      </c>
      <c r="B111" s="8" t="s">
        <v>9</v>
      </c>
      <c r="C111" s="4">
        <f t="shared" si="1"/>
        <v>94</v>
      </c>
      <c r="D111" s="5" t="s">
        <v>115</v>
      </c>
      <c r="E111" s="5" t="s">
        <v>20</v>
      </c>
      <c r="F111" s="6" t="s">
        <v>16</v>
      </c>
    </row>
    <row r="112" spans="1:6" ht="13.5">
      <c r="A112" s="8" t="s">
        <v>92</v>
      </c>
      <c r="B112" s="8" t="s">
        <v>9</v>
      </c>
      <c r="C112" s="4">
        <f t="shared" si="1"/>
        <v>95</v>
      </c>
      <c r="D112" s="5" t="s">
        <v>116</v>
      </c>
      <c r="E112" s="5" t="s">
        <v>20</v>
      </c>
      <c r="F112" s="6" t="s">
        <v>16</v>
      </c>
    </row>
    <row r="113" spans="1:6" ht="13.5">
      <c r="A113" s="8" t="s">
        <v>92</v>
      </c>
      <c r="B113" s="8" t="s">
        <v>9</v>
      </c>
      <c r="C113" s="4">
        <f t="shared" si="1"/>
        <v>96</v>
      </c>
      <c r="D113" s="5" t="s">
        <v>117</v>
      </c>
      <c r="E113" s="5" t="s">
        <v>20</v>
      </c>
      <c r="F113" s="6" t="s">
        <v>16</v>
      </c>
    </row>
    <row r="114" spans="1:6" ht="13.5">
      <c r="A114" s="8" t="s">
        <v>92</v>
      </c>
      <c r="B114" s="8" t="s">
        <v>9</v>
      </c>
      <c r="C114" s="4">
        <f t="shared" si="1"/>
        <v>97</v>
      </c>
      <c r="D114" s="5" t="s">
        <v>118</v>
      </c>
      <c r="E114" s="5" t="s">
        <v>20</v>
      </c>
      <c r="F114" s="6" t="s">
        <v>16</v>
      </c>
    </row>
    <row r="115" spans="1:6" ht="13.5">
      <c r="A115" s="8" t="s">
        <v>92</v>
      </c>
      <c r="B115" s="8" t="s">
        <v>9</v>
      </c>
      <c r="C115" s="4">
        <f t="shared" si="1"/>
        <v>98</v>
      </c>
      <c r="D115" s="5" t="s">
        <v>119</v>
      </c>
      <c r="E115" s="5" t="s">
        <v>161</v>
      </c>
      <c r="F115" s="6" t="s">
        <v>16</v>
      </c>
    </row>
    <row r="116" spans="1:6" ht="13.5">
      <c r="A116" s="8" t="s">
        <v>92</v>
      </c>
      <c r="B116" s="8" t="s">
        <v>32</v>
      </c>
      <c r="C116" s="4">
        <f t="shared" si="1"/>
        <v>99</v>
      </c>
      <c r="D116" s="5" t="s">
        <v>120</v>
      </c>
      <c r="E116" s="5" t="s">
        <v>11</v>
      </c>
      <c r="F116" s="6" t="s">
        <v>14</v>
      </c>
    </row>
    <row r="117" spans="1:6" ht="13.5">
      <c r="A117" s="8" t="s">
        <v>92</v>
      </c>
      <c r="B117" s="8" t="s">
        <v>32</v>
      </c>
      <c r="C117" s="4">
        <f t="shared" si="1"/>
        <v>100</v>
      </c>
      <c r="D117" s="5" t="s">
        <v>121</v>
      </c>
      <c r="E117" s="5" t="s">
        <v>11</v>
      </c>
      <c r="F117" s="6" t="s">
        <v>14</v>
      </c>
    </row>
    <row r="118" spans="1:6" ht="13.5">
      <c r="A118" s="8" t="s">
        <v>92</v>
      </c>
      <c r="B118" s="8" t="s">
        <v>32</v>
      </c>
      <c r="C118" s="4">
        <f t="shared" si="1"/>
        <v>101</v>
      </c>
      <c r="D118" s="5" t="s">
        <v>122</v>
      </c>
      <c r="E118" s="5" t="s">
        <v>20</v>
      </c>
      <c r="F118" s="6" t="s">
        <v>12</v>
      </c>
    </row>
    <row r="119" spans="1:6" ht="13.5">
      <c r="A119" s="8" t="s">
        <v>92</v>
      </c>
      <c r="B119" s="8" t="s">
        <v>32</v>
      </c>
      <c r="C119" s="4">
        <f t="shared" si="1"/>
        <v>102</v>
      </c>
      <c r="D119" s="5" t="s">
        <v>123</v>
      </c>
      <c r="E119" s="5" t="s">
        <v>20</v>
      </c>
      <c r="F119" s="6" t="s">
        <v>12</v>
      </c>
    </row>
    <row r="120" spans="1:6" ht="13.5">
      <c r="A120" s="8" t="s">
        <v>92</v>
      </c>
      <c r="B120" s="8" t="s">
        <v>32</v>
      </c>
      <c r="C120" s="4">
        <f t="shared" si="1"/>
        <v>103</v>
      </c>
      <c r="D120" s="5" t="s">
        <v>124</v>
      </c>
      <c r="E120" s="5" t="s">
        <v>20</v>
      </c>
      <c r="F120" s="6" t="s">
        <v>12</v>
      </c>
    </row>
    <row r="121" spans="1:6" ht="13.5">
      <c r="A121" s="8" t="s">
        <v>92</v>
      </c>
      <c r="B121" s="8" t="s">
        <v>32</v>
      </c>
      <c r="C121" s="4">
        <f t="shared" si="1"/>
        <v>104</v>
      </c>
      <c r="D121" s="5" t="s">
        <v>148</v>
      </c>
      <c r="E121" s="5" t="s">
        <v>20</v>
      </c>
      <c r="F121" s="6" t="s">
        <v>12</v>
      </c>
    </row>
    <row r="122" spans="1:6" ht="13.5">
      <c r="A122" s="8" t="s">
        <v>92</v>
      </c>
      <c r="B122" s="8" t="s">
        <v>32</v>
      </c>
      <c r="C122" s="4">
        <f t="shared" si="1"/>
        <v>105</v>
      </c>
      <c r="D122" s="5" t="s">
        <v>125</v>
      </c>
      <c r="E122" s="5" t="s">
        <v>20</v>
      </c>
      <c r="F122" s="6" t="s">
        <v>14</v>
      </c>
    </row>
    <row r="123" spans="1:6" ht="13.5">
      <c r="A123" s="8" t="s">
        <v>92</v>
      </c>
      <c r="B123" s="8" t="s">
        <v>32</v>
      </c>
      <c r="C123" s="4">
        <f t="shared" si="1"/>
        <v>106</v>
      </c>
      <c r="D123" s="5" t="s">
        <v>126</v>
      </c>
      <c r="E123" s="5" t="s">
        <v>161</v>
      </c>
      <c r="F123" s="6" t="s">
        <v>12</v>
      </c>
    </row>
    <row r="124" spans="1:6" ht="13.5">
      <c r="A124" s="8" t="s">
        <v>92</v>
      </c>
      <c r="B124" s="8" t="s">
        <v>32</v>
      </c>
      <c r="C124" s="4">
        <f t="shared" si="1"/>
        <v>107</v>
      </c>
      <c r="D124" s="5" t="s">
        <v>127</v>
      </c>
      <c r="E124" s="5" t="s">
        <v>11</v>
      </c>
      <c r="F124" s="6" t="s">
        <v>16</v>
      </c>
    </row>
    <row r="125" spans="1:6" ht="13.5">
      <c r="A125" s="8" t="s">
        <v>92</v>
      </c>
      <c r="B125" s="8" t="s">
        <v>32</v>
      </c>
      <c r="C125" s="4">
        <f t="shared" si="1"/>
        <v>108</v>
      </c>
      <c r="D125" s="5" t="s">
        <v>128</v>
      </c>
      <c r="E125" s="5" t="s">
        <v>20</v>
      </c>
      <c r="F125" s="6" t="s">
        <v>16</v>
      </c>
    </row>
    <row r="126" spans="1:6" ht="13.5">
      <c r="A126" s="8" t="s">
        <v>92</v>
      </c>
      <c r="B126" s="8" t="s">
        <v>32</v>
      </c>
      <c r="C126" s="4">
        <f t="shared" si="1"/>
        <v>109</v>
      </c>
      <c r="D126" s="5" t="s">
        <v>129</v>
      </c>
      <c r="E126" s="5" t="s">
        <v>20</v>
      </c>
      <c r="F126" s="6" t="s">
        <v>16</v>
      </c>
    </row>
    <row r="127" spans="1:6" ht="13.5">
      <c r="A127" s="8" t="s">
        <v>92</v>
      </c>
      <c r="B127" s="8" t="s">
        <v>48</v>
      </c>
      <c r="C127" s="4">
        <f t="shared" si="1"/>
        <v>110</v>
      </c>
      <c r="D127" s="5" t="s">
        <v>130</v>
      </c>
      <c r="E127" s="5" t="s">
        <v>11</v>
      </c>
      <c r="F127" s="6" t="s">
        <v>12</v>
      </c>
    </row>
    <row r="128" spans="1:6" ht="13.5">
      <c r="A128" s="8" t="s">
        <v>92</v>
      </c>
      <c r="B128" s="8" t="s">
        <v>48</v>
      </c>
      <c r="C128" s="4">
        <f t="shared" si="1"/>
        <v>111</v>
      </c>
      <c r="D128" s="5" t="s">
        <v>131</v>
      </c>
      <c r="E128" s="5" t="s">
        <v>54</v>
      </c>
      <c r="F128" s="6" t="s">
        <v>12</v>
      </c>
    </row>
    <row r="129" spans="1:6" ht="13.5">
      <c r="A129" s="8" t="s">
        <v>92</v>
      </c>
      <c r="B129" s="8" t="s">
        <v>48</v>
      </c>
      <c r="C129" s="4">
        <f t="shared" si="1"/>
        <v>112</v>
      </c>
      <c r="D129" s="5" t="s">
        <v>132</v>
      </c>
      <c r="E129" s="5" t="s">
        <v>20</v>
      </c>
      <c r="F129" s="6" t="s">
        <v>12</v>
      </c>
    </row>
    <row r="130" spans="1:6" ht="13.5">
      <c r="A130" s="8" t="s">
        <v>92</v>
      </c>
      <c r="B130" s="8" t="s">
        <v>48</v>
      </c>
      <c r="C130" s="4">
        <f t="shared" si="1"/>
        <v>113</v>
      </c>
      <c r="D130" s="5" t="s">
        <v>133</v>
      </c>
      <c r="E130" s="5" t="s">
        <v>20</v>
      </c>
      <c r="F130" s="6" t="s">
        <v>14</v>
      </c>
    </row>
    <row r="131" spans="1:6" ht="13.5">
      <c r="A131" s="8" t="s">
        <v>92</v>
      </c>
      <c r="B131" s="8" t="s">
        <v>48</v>
      </c>
      <c r="C131" s="4">
        <f t="shared" si="1"/>
        <v>114</v>
      </c>
      <c r="D131" s="5" t="s">
        <v>134</v>
      </c>
      <c r="E131" s="5" t="s">
        <v>11</v>
      </c>
      <c r="F131" s="6" t="s">
        <v>16</v>
      </c>
    </row>
  </sheetData>
  <sheetProtection/>
  <mergeCells count="14">
    <mergeCell ref="I5:O5"/>
    <mergeCell ref="I6:O6"/>
    <mergeCell ref="J8:K8"/>
    <mergeCell ref="J9:K9"/>
    <mergeCell ref="J10:K10"/>
    <mergeCell ref="B8:F8"/>
    <mergeCell ref="B13:F13"/>
    <mergeCell ref="B14:F14"/>
    <mergeCell ref="I12:N12"/>
    <mergeCell ref="J11:K11"/>
    <mergeCell ref="B9:F9"/>
    <mergeCell ref="B10:F10"/>
    <mergeCell ref="B11:F11"/>
    <mergeCell ref="B12:F1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.75"/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ienac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Vargas</dc:creator>
  <cp:keywords/>
  <dc:description/>
  <cp:lastModifiedBy>Ricardo Iñiguez</cp:lastModifiedBy>
  <dcterms:created xsi:type="dcterms:W3CDTF">2011-10-14T01:38:40Z</dcterms:created>
  <dcterms:modified xsi:type="dcterms:W3CDTF">2011-11-16T00:35:27Z</dcterms:modified>
  <cp:category/>
  <cp:version/>
  <cp:contentType/>
  <cp:contentStatus/>
</cp:coreProperties>
</file>